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S1JOHANCR\Documents\Upphandligar\Kammarkollegiet\New folder\"/>
    </mc:Choice>
  </mc:AlternateContent>
  <bookViews>
    <workbookView xWindow="0" yWindow="0" windowWidth="25200" windowHeight="11715" activeTab="2"/>
  </bookViews>
  <sheets>
    <sheet name="Kaffeautomater" sheetId="1" r:id="rId1"/>
    <sheet name="Alt. hyres-och serviceperioder" sheetId="2" r:id="rId2"/>
    <sheet name="Råvaror" sheetId="3" r:id="rId3"/>
    <sheet name="Övriga råvar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3" l="1"/>
  <c r="F54" i="1" l="1"/>
  <c r="F50" i="1"/>
  <c r="F44" i="1"/>
  <c r="F40" i="1"/>
  <c r="G35" i="1"/>
  <c r="F35" i="1"/>
  <c r="F55" i="1" s="1"/>
  <c r="G34" i="1"/>
  <c r="F34" i="1"/>
  <c r="G33" i="1"/>
  <c r="F33" i="1"/>
  <c r="F53" i="1" s="1"/>
  <c r="G32" i="1"/>
  <c r="F32" i="1"/>
  <c r="F52" i="1" s="1"/>
  <c r="G31" i="1"/>
  <c r="F31" i="1"/>
  <c r="F51" i="1" s="1"/>
  <c r="G30" i="1"/>
  <c r="F30" i="1"/>
  <c r="G29" i="1"/>
  <c r="F29" i="1"/>
  <c r="F49" i="1" s="1"/>
  <c r="G27" i="1"/>
  <c r="F27" i="1"/>
  <c r="F47" i="1" s="1"/>
  <c r="G24" i="1"/>
  <c r="G23" i="1"/>
  <c r="G22" i="1"/>
  <c r="G21" i="1"/>
  <c r="G20" i="1"/>
  <c r="G19" i="1"/>
  <c r="G18" i="1"/>
  <c r="G16" i="1"/>
  <c r="G14" i="1"/>
  <c r="G13" i="1"/>
  <c r="G12" i="1"/>
  <c r="G11" i="1"/>
  <c r="G10" i="1"/>
  <c r="G9" i="1"/>
  <c r="G8" i="1"/>
  <c r="G6" i="1"/>
  <c r="F41" i="1" l="1"/>
  <c r="F45" i="1"/>
  <c r="F37" i="1"/>
  <c r="F42" i="1"/>
  <c r="F39" i="1"/>
  <c r="F43" i="1"/>
</calcChain>
</file>

<file path=xl/sharedStrings.xml><?xml version="1.0" encoding="utf-8"?>
<sst xmlns="http://schemas.openxmlformats.org/spreadsheetml/2006/main" count="652" uniqueCount="305">
  <si>
    <t>Kaffeautomater</t>
  </si>
  <si>
    <t>A</t>
  </si>
  <si>
    <t>B</t>
  </si>
  <si>
    <t>C</t>
  </si>
  <si>
    <t>D</t>
  </si>
  <si>
    <t>E</t>
  </si>
  <si>
    <t>F</t>
  </si>
  <si>
    <t>Position</t>
  </si>
  <si>
    <t>Undergrupp/Efterfrågad artikel</t>
  </si>
  <si>
    <t>Offererad automat (Fabrikat och typ/modell)</t>
  </si>
  <si>
    <t>Artikel-
nummer</t>
  </si>
  <si>
    <t>Nettopris per månad (anges i SEK)</t>
  </si>
  <si>
    <t>Maxpris för underskåp</t>
  </si>
  <si>
    <t>Kaffeautomater
Hyra</t>
  </si>
  <si>
    <t>1.1</t>
  </si>
  <si>
    <t>Hyra + Enkelservice per månad om avtal i 36 månader</t>
  </si>
  <si>
    <t>Hyra per månad</t>
  </si>
  <si>
    <t>1.1.1</t>
  </si>
  <si>
    <t>Automat 1</t>
  </si>
  <si>
    <t>Crem Cqube LF04</t>
  </si>
  <si>
    <t>CQ-LF04</t>
  </si>
  <si>
    <t>1.1.2</t>
  </si>
  <si>
    <t>Automat 2</t>
  </si>
  <si>
    <t>UTGÅR</t>
  </si>
  <si>
    <t>1.1.3</t>
  </si>
  <si>
    <t>Automat 3</t>
  </si>
  <si>
    <t>Bonamat Bolero XL 423</t>
  </si>
  <si>
    <t>1.1.4</t>
  </si>
  <si>
    <t>Automat 4</t>
  </si>
  <si>
    <t>Melitta Barcube</t>
  </si>
  <si>
    <t>ME-25618</t>
  </si>
  <si>
    <t>1.1.5</t>
  </si>
  <si>
    <t>Automat 5</t>
  </si>
  <si>
    <t>Animo OptiFresh Bean 4</t>
  </si>
  <si>
    <t>AN-1001719</t>
  </si>
  <si>
    <t>1.1.6</t>
  </si>
  <si>
    <t>Automat 6</t>
  </si>
  <si>
    <t>Animo OptiFresh 4</t>
  </si>
  <si>
    <t>AN-1001711</t>
  </si>
  <si>
    <t>1.1.7</t>
  </si>
  <si>
    <t>Automat 7</t>
  </si>
  <si>
    <t>Crem Cqube MF04 H20 Co2</t>
  </si>
  <si>
    <t>CQ-MF04 H2O Co2</t>
  </si>
  <si>
    <t>1.1.8</t>
  </si>
  <si>
    <t>Automat 8</t>
  </si>
  <si>
    <t>Animo OptiBean 3</t>
  </si>
  <si>
    <t>AN-1000622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</si>
  <si>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</si>
  <si>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</si>
  <si>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</si>
  <si>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</si>
  <si>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</si>
  <si>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</si>
  <si>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</si>
  <si>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</si>
  <si>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</si>
  <si>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</si>
  <si>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</si>
  <si>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</si>
  <si>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</si>
  <si>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</si>
  <si>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</si>
  <si>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</si>
  <si>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</si>
  <si>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</si>
  <si>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</si>
  <si>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</si>
  <si>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</si>
  <si>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</si>
  <si>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</si>
  <si>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</si>
  <si>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</si>
  <si>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</si>
  <si>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</si>
  <si>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</si>
  <si>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</si>
  <si>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</si>
  <si>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</si>
  <si>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</si>
  <si>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</si>
  <si>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</si>
  <si>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</si>
  <si>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</si>
  <si>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</si>
  <si>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</si>
  <si>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</si>
  <si>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</si>
  <si>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</si>
  <si>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</si>
  <si>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</si>
  <si>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</si>
  <si>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</si>
  <si>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</si>
  <si>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</si>
  <si>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</si>
  <si>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</si>
  <si>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</t>
  </si>
  <si>
    <t>Kaffeautomater - alternativa hyres- och serviceperioder</t>
  </si>
  <si>
    <t>HYRA+ SERVICE</t>
  </si>
  <si>
    <t>SERVICE VID KÖP AV AUTOMAT</t>
  </si>
  <si>
    <t>24 månader</t>
  </si>
  <si>
    <t>48 månader</t>
  </si>
  <si>
    <t>Hyra + enkelservice (SEK)</t>
  </si>
  <si>
    <t>Hyra + fullservice (SEK)</t>
  </si>
  <si>
    <t>Enbart enkelservice (SEK)</t>
  </si>
  <si>
    <t>Enbart fullservice (SEK)</t>
  </si>
  <si>
    <t>Råvaror</t>
  </si>
  <si>
    <t>G</t>
  </si>
  <si>
    <t>H</t>
  </si>
  <si>
    <t>Offererad artikel</t>
  </si>
  <si>
    <t>Accepterad maxvikt per artikel (max vikt totalt per kartong)</t>
  </si>
  <si>
    <t xml:space="preserve">Vikt per offererad artikel </t>
  </si>
  <si>
    <t>Nettopris per offererad artikel</t>
  </si>
  <si>
    <t xml:space="preserve">Nettopris per kilo
</t>
  </si>
  <si>
    <t>Produktgrupp 1 
Hela bönor</t>
  </si>
  <si>
    <t>Mellanrost</t>
  </si>
  <si>
    <t>Konventionell metod (100% Arabica)</t>
  </si>
  <si>
    <t>Dash of Dark (löfbergs lila)</t>
  </si>
  <si>
    <t>1 kg (6 kg)</t>
  </si>
  <si>
    <t>1 kg</t>
  </si>
  <si>
    <t>Brakes (menigo)</t>
  </si>
  <si>
    <t>Enkelcertifierat (100% Arabica)</t>
  </si>
  <si>
    <t>Higland Nature (classic)</t>
  </si>
  <si>
    <t>Dubbelcertifierat (100% Arabica)</t>
  </si>
  <si>
    <t>Mörkrost</t>
  </si>
  <si>
    <t>Black Symphony (löfbergs lila)</t>
  </si>
  <si>
    <t>Dark mountain (classic)</t>
  </si>
  <si>
    <t>Exclusive (löfbergs lila)</t>
  </si>
  <si>
    <t>1.3</t>
  </si>
  <si>
    <t>Espresso</t>
  </si>
  <si>
    <t>1.3.1</t>
  </si>
  <si>
    <t>Konventionell metod (Blandning av Arabica och Robusta tillåten, max 30% Robusta)</t>
  </si>
  <si>
    <t>Continental Blend (Löfbergs)</t>
  </si>
  <si>
    <t>500gr</t>
  </si>
  <si>
    <t>1.3.2</t>
  </si>
  <si>
    <t>Enkelcertifierat (Blandning av Arabica och Robusta tillåten, max 30% Robusta)</t>
  </si>
  <si>
    <t>Pitch Black (Löfbergs)</t>
  </si>
  <si>
    <t>1.3.3</t>
  </si>
  <si>
    <t>Etiopisk sidamo (löfbergs)</t>
  </si>
  <si>
    <t>1.3.4</t>
  </si>
  <si>
    <t>Dubbelcertifierat (Blandning av Arabica och Robusta tillåten, max 30% Robusta)</t>
  </si>
  <si>
    <t>Cumbia (Löfbergs)</t>
  </si>
  <si>
    <t>Produktgrupp 2
Malda bönor</t>
  </si>
  <si>
    <t>Mellanrost (Löfbergs)</t>
  </si>
  <si>
    <t>Prime (BKI)</t>
  </si>
  <si>
    <t>Professional (gevalia)</t>
  </si>
  <si>
    <t>1kg</t>
  </si>
  <si>
    <t>Skånerost (BKI)</t>
  </si>
  <si>
    <t>Ethic harvest (classic)</t>
  </si>
  <si>
    <t>KFL (löfbergs)</t>
  </si>
  <si>
    <t>Mörkrost (löfbergs)</t>
  </si>
  <si>
    <t>Produktgrupp 3
Instant kaffe</t>
  </si>
  <si>
    <t>3.1</t>
  </si>
  <si>
    <t>3.1.1</t>
  </si>
  <si>
    <t xml:space="preserve">Konventionell metod (100% Arabica) </t>
  </si>
  <si>
    <t>Café fiesta (BarryCallebaut)</t>
  </si>
  <si>
    <t>0,3 kg (6 kg)</t>
  </si>
  <si>
    <t>250gr</t>
  </si>
  <si>
    <t>3.1.2</t>
  </si>
  <si>
    <t xml:space="preserve">Enkelcertifierat (100% Arabica) </t>
  </si>
  <si>
    <t>Melodi (löfbergs)</t>
  </si>
  <si>
    <t>3.1.3</t>
  </si>
  <si>
    <t xml:space="preserve">Dubbelcertifierat (100% Arabica) </t>
  </si>
  <si>
    <t>3.2</t>
  </si>
  <si>
    <t>3.2.1</t>
  </si>
  <si>
    <t>Café primo (BarryCallebaut)</t>
  </si>
  <si>
    <t>3.2.2</t>
  </si>
  <si>
    <t>Aria (löfbergs)</t>
  </si>
  <si>
    <t>3.2.3</t>
  </si>
  <si>
    <t>Produktgrupp 4
Te</t>
  </si>
  <si>
    <t>4.1</t>
  </si>
  <si>
    <t>Svart te</t>
  </si>
  <si>
    <t>4.1.1</t>
  </si>
  <si>
    <t>Konventionell metod Klassisk smak (Earl Grey, Yellow label, English breakfast te)</t>
  </si>
  <si>
    <t>Lipton Earl Grey 25 kuvert/frp</t>
  </si>
  <si>
    <t>0,1 kg</t>
  </si>
  <si>
    <t>50 gr</t>
  </si>
  <si>
    <t>4.1.2</t>
  </si>
  <si>
    <t>Lipton Yellow Label 25 kuvert/frp</t>
  </si>
  <si>
    <t>45 gr</t>
  </si>
  <si>
    <t>4.1.3</t>
  </si>
  <si>
    <t>Konventionell metod Smaksatt te</t>
  </si>
  <si>
    <t>Lipton Forest fruit 25 kuvert/frp</t>
  </si>
  <si>
    <t>40 gr</t>
  </si>
  <si>
    <t>4.1.4</t>
  </si>
  <si>
    <t>Lipton Lemon 25 kuvert/frp</t>
  </si>
  <si>
    <t>4.1.5</t>
  </si>
  <si>
    <t>Svart te (enkelcertifierad)</t>
  </si>
  <si>
    <t>Four O Clock Earl Grey 16 kuvert/frp</t>
  </si>
  <si>
    <t>30 gr</t>
  </si>
  <si>
    <t>4.1.6</t>
  </si>
  <si>
    <t>Four O Clock English breakfast 16 kuvert/frp</t>
  </si>
  <si>
    <t>4.2</t>
  </si>
  <si>
    <t>Grönt te</t>
  </si>
  <si>
    <t>4.2.1</t>
  </si>
  <si>
    <t>Konventionell metod Grönt te</t>
  </si>
  <si>
    <t>Lipton Green tea 25 Kuvert/frp</t>
  </si>
  <si>
    <t>4.2.2</t>
  </si>
  <si>
    <t>Grönt te (enkelcertifierad)</t>
  </si>
  <si>
    <t>Four O Clock Grönt 16 kuvert/frp</t>
  </si>
  <si>
    <t>4.3</t>
  </si>
  <si>
    <t>Rött te</t>
  </si>
  <si>
    <t>4.3.1</t>
  </si>
  <si>
    <t>Konventionell metod Rött te</t>
  </si>
  <si>
    <t>Lipton Rooibos 25 kuvert/frp</t>
  </si>
  <si>
    <t>4.4</t>
  </si>
  <si>
    <t>Ört te</t>
  </si>
  <si>
    <t>4.4.1</t>
  </si>
  <si>
    <t>Konventionell metod Ört te</t>
  </si>
  <si>
    <t>Lipton Peppermint infusion 25 kuvert/frp</t>
  </si>
  <si>
    <t>4.5</t>
  </si>
  <si>
    <t>Kombinationsförpackning</t>
  </si>
  <si>
    <t>4.5.1</t>
  </si>
  <si>
    <t>Kombinationsförpackning( 8 olika sorter, 100-200 tepåsar)</t>
  </si>
  <si>
    <t>Lipton Displaykartong 12 smaker á 15 kuvert tot 180 kuvert/frp</t>
  </si>
  <si>
    <t>0,5 kg</t>
  </si>
  <si>
    <t>320 gr</t>
  </si>
  <si>
    <t>4.6</t>
  </si>
  <si>
    <t>Övriga teer - valfria</t>
  </si>
  <si>
    <t>4.6.1</t>
  </si>
  <si>
    <t>Lipton Vanilla</t>
  </si>
  <si>
    <t>4.6.2</t>
  </si>
  <si>
    <t>Lipton Green tea citrus</t>
  </si>
  <si>
    <t>4.6.3</t>
  </si>
  <si>
    <t>Lipton English Breakfast</t>
  </si>
  <si>
    <t>4.6.4</t>
  </si>
  <si>
    <t>Lipton Blackcurrant</t>
  </si>
  <si>
    <t>4.6.5</t>
  </si>
  <si>
    <t>Lipton Strawberry</t>
  </si>
  <si>
    <t>Accepterad maxvikt per artikel (maxvikt totalt per kartong)</t>
  </si>
  <si>
    <t>Produktgrupp 5
Tillbehör</t>
  </si>
  <si>
    <t>5.1</t>
  </si>
  <si>
    <t>Tillbehör</t>
  </si>
  <si>
    <t>5.1.1</t>
  </si>
  <si>
    <t>Konventionell Chokladpulver</t>
  </si>
  <si>
    <t xml:space="preserve">Bensdorp choklad green label </t>
  </si>
  <si>
    <t>1 kg (10 kg)</t>
  </si>
  <si>
    <t>5.1.2</t>
  </si>
  <si>
    <t>Enkelcertifierat Chokladpulver</t>
  </si>
  <si>
    <t>Caprimo Organic</t>
  </si>
  <si>
    <t>5.1.3</t>
  </si>
  <si>
    <t>Skummjölkspulver av 100 % mjölk</t>
  </si>
  <si>
    <t>Le Royal granulerad mjölk</t>
  </si>
  <si>
    <t>500 gr</t>
  </si>
  <si>
    <t>5.1.4</t>
  </si>
  <si>
    <t>Mjölk i portionsförpackning (se förfrågningsunderlag 4.6.2)</t>
  </si>
  <si>
    <t>Kaffemjölk mellan jigger 100st á 2cl</t>
  </si>
  <si>
    <t>2 cl *100 st</t>
  </si>
  <si>
    <t>200cl</t>
  </si>
  <si>
    <t>5.1.5</t>
  </si>
  <si>
    <t>Konventionell Strösocker</t>
  </si>
  <si>
    <t>Strösocker (Dansukker)</t>
  </si>
  <si>
    <t>2 kg (12 kg)</t>
  </si>
  <si>
    <t>2 kg</t>
  </si>
  <si>
    <t>5.1.6</t>
  </si>
  <si>
    <t>Enkelcertierad Strösocker</t>
  </si>
  <si>
    <t>Strösocker ekologiskt (Dansukker)</t>
  </si>
  <si>
    <t>5.1.7</t>
  </si>
  <si>
    <t>Socker i portionsförpackning (inpackat)</t>
  </si>
  <si>
    <t>Strösocker sticks display (Dansukker) 225st á 4gr</t>
  </si>
  <si>
    <t>2 kg (6 kg)</t>
  </si>
  <si>
    <t>900 gr</t>
  </si>
  <si>
    <t>5.1.8</t>
  </si>
  <si>
    <t>Honung</t>
  </si>
  <si>
    <t>Honung flytande ekologisk 360gr</t>
  </si>
  <si>
    <t>360 gr</t>
  </si>
  <si>
    <t>5.1.9</t>
  </si>
  <si>
    <t>Suketter (eller motsvarande)</t>
  </si>
  <si>
    <t>Hermesttas display 500x2st/frp</t>
  </si>
  <si>
    <t>600 st portionsförpackningar med två sucketter i varje</t>
  </si>
  <si>
    <t>12,5gr</t>
  </si>
  <si>
    <t>5.1.10</t>
  </si>
  <si>
    <t>Kolsyretub (se förfrågningsunderlag pkt. 4.6.7)</t>
  </si>
  <si>
    <t>Aligal 2 S10 7,5kg</t>
  </si>
  <si>
    <t>Se förfrågningsunderlag pkt. 4.6.7.</t>
  </si>
  <si>
    <t>13,5 kg tot/7,5kg CO2</t>
  </si>
  <si>
    <t>Råvaror (utvärderas ej)</t>
  </si>
  <si>
    <t>Undergrupp</t>
  </si>
  <si>
    <t>Four O Clock hallon grädde 16 kuvert/frp</t>
  </si>
  <si>
    <t>Four O Clock svart chai 16 kuvert/frp</t>
  </si>
  <si>
    <t>Four O Clock Grönt mint 16 kuvert/frp</t>
  </si>
  <si>
    <t>Four O Clock päron vanilj 16 kuvert/frp</t>
  </si>
  <si>
    <t>Four O Clock vitt chai 16 kuvert/frp</t>
  </si>
  <si>
    <t>Four O Clock Rooibos Chai 16 Kuvert/frp</t>
  </si>
  <si>
    <t>Four O Clock Granatäpple Echinacea 16 Kuvert/frp</t>
  </si>
  <si>
    <t>Four O Clock Citron ingefära 16 Kuvert/frp</t>
  </si>
  <si>
    <t>Four O Clock Lakrits</t>
  </si>
  <si>
    <t>Four O Clock Tranbär</t>
  </si>
  <si>
    <t>Four O Clock Choklad/kryddor 16 kuvert/frp</t>
  </si>
  <si>
    <t>Four O Clock Sortimentsask 160 kuvert 8 smaker</t>
  </si>
  <si>
    <t>480gr</t>
  </si>
  <si>
    <t>Tillbehör: chokladpulver, mjölkpulver, honung, socker, brunt socker och liknande produkter</t>
  </si>
  <si>
    <t>Van houten automatchoklad Fairtrade 1kg</t>
  </si>
  <si>
    <t>Caprimo organic 100% mjölkpulver 500gr</t>
  </si>
  <si>
    <t>Snabbitsocker 1kg</t>
  </si>
  <si>
    <t>Råsocker sticks display Fairtrade 225 st á 4gr</t>
  </si>
  <si>
    <t>Plastbägare silver 18cl 100st/frp</t>
  </si>
  <si>
    <t>100st/frp</t>
  </si>
  <si>
    <t>Pappersbägare Amica 18cl</t>
  </si>
  <si>
    <t>80st/frp</t>
  </si>
  <si>
    <t>Pappersbägare Amica 25cl</t>
  </si>
  <si>
    <t>Lock till bägare 25cl</t>
  </si>
  <si>
    <t>Omrörare trä</t>
  </si>
  <si>
    <t>1000st/frp</t>
  </si>
  <si>
    <t>Professionell (Löfbergs)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</si>
</sst>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r&quot;"/>
    <numFmt numFmtId="165" formatCode="_-* #,##0.00\ [$kr-41D]_-;\-* #,##0.00\ [$kr-41D]_-;_-* &quot;-&quot;??\ [$kr-41D]_-;_-@_-"/>
  </numFmts>
  <fonts count="12" x14ac:knownFonts="1">
    <font>
      <sz val="11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0" fillId="3" borderId="3" xfId="0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9" xfId="0" applyFont="1" applyFill="1" applyBorder="1" applyAlignment="1" applyProtection="1">
      <alignment horizontal="left" vertical="top" wrapText="1"/>
    </xf>
    <xf numFmtId="0" fontId="3" fillId="4" borderId="8" xfId="0" applyFont="1" applyFill="1" applyBorder="1" applyAlignment="1" applyProtection="1">
      <alignment horizontal="left" vertical="top" wrapText="1"/>
    </xf>
    <xf numFmtId="0" fontId="2" fillId="5" borderId="4" xfId="0" applyFont="1" applyFill="1" applyBorder="1" applyAlignment="1" applyProtection="1">
      <alignment vertical="top"/>
    </xf>
    <xf numFmtId="0" fontId="2" fillId="5" borderId="4" xfId="0" applyFont="1" applyFill="1" applyBorder="1" applyAlignment="1" applyProtection="1">
      <alignment vertical="top" wrapText="1"/>
    </xf>
    <xf numFmtId="0" fontId="0" fillId="5" borderId="4" xfId="0" applyFill="1" applyBorder="1" applyAlignment="1" applyProtection="1">
      <alignment vertical="top"/>
    </xf>
    <xf numFmtId="0" fontId="0" fillId="5" borderId="10" xfId="0" applyFill="1" applyBorder="1" applyAlignment="1" applyProtection="1">
      <alignment vertical="top"/>
    </xf>
    <xf numFmtId="0" fontId="4" fillId="5" borderId="4" xfId="0" applyFont="1" applyFill="1" applyBorder="1" applyAlignment="1" applyProtection="1">
      <alignment vertical="top"/>
    </xf>
    <xf numFmtId="0" fontId="5" fillId="6" borderId="4" xfId="0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vertical="top" wrapText="1"/>
    </xf>
    <xf numFmtId="164" fontId="0" fillId="7" borderId="4" xfId="0" applyNumberFormat="1" applyFill="1" applyBorder="1" applyAlignment="1" applyProtection="1">
      <alignment vertical="top"/>
    </xf>
    <xf numFmtId="0" fontId="0" fillId="7" borderId="4" xfId="0" applyFill="1" applyBorder="1" applyAlignment="1" applyProtection="1">
      <alignment vertical="top"/>
    </xf>
    <xf numFmtId="164" fontId="0" fillId="0" borderId="10" xfId="0" applyNumberFormat="1" applyFill="1" applyBorder="1" applyAlignment="1" applyProtection="1">
      <alignment vertical="top"/>
    </xf>
    <xf numFmtId="164" fontId="0" fillId="0" borderId="4" xfId="0" applyNumberFormat="1" applyBorder="1" applyProtection="1"/>
    <xf numFmtId="10" fontId="0" fillId="8" borderId="4" xfId="0" applyNumberFormat="1" applyFill="1" applyBorder="1" applyAlignment="1" applyProtection="1">
      <alignment horizontal="right" vertical="top"/>
    </xf>
    <xf numFmtId="164" fontId="0" fillId="0" borderId="11" xfId="0" applyNumberFormat="1" applyFill="1" applyBorder="1" applyAlignment="1" applyProtection="1">
      <alignment vertical="top"/>
    </xf>
    <xf numFmtId="164" fontId="0" fillId="5" borderId="4" xfId="0" applyNumberFormat="1" applyFill="1" applyBorder="1" applyAlignment="1" applyProtection="1">
      <alignment vertical="top"/>
    </xf>
    <xf numFmtId="0" fontId="2" fillId="4" borderId="7" xfId="0" applyFont="1" applyFill="1" applyBorder="1" applyAlignment="1" applyProtection="1">
      <alignment horizontal="left" vertical="top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</xf>
    <xf numFmtId="164" fontId="2" fillId="4" borderId="4" xfId="0" applyNumberFormat="1" applyFont="1" applyFill="1" applyBorder="1" applyAlignment="1" applyProtection="1">
      <alignment horizontal="left" vertical="top" wrapText="1"/>
    </xf>
    <xf numFmtId="0" fontId="7" fillId="5" borderId="4" xfId="0" applyFont="1" applyFill="1" applyBorder="1" applyAlignment="1" applyProtection="1">
      <alignment vertical="top"/>
    </xf>
    <xf numFmtId="0" fontId="7" fillId="5" borderId="4" xfId="0" applyFont="1" applyFill="1" applyBorder="1" applyAlignment="1" applyProtection="1">
      <alignment vertical="top" wrapText="1"/>
    </xf>
    <xf numFmtId="164" fontId="0" fillId="9" borderId="4" xfId="0" applyNumberFormat="1" applyFill="1" applyBorder="1" applyAlignment="1" applyProtection="1">
      <alignment vertical="top"/>
    </xf>
    <xf numFmtId="0" fontId="7" fillId="4" borderId="12" xfId="0" applyFont="1" applyFill="1" applyBorder="1" applyAlignment="1" applyProtection="1">
      <alignment horizontal="left" vertical="top"/>
    </xf>
    <xf numFmtId="0" fontId="7" fillId="4" borderId="13" xfId="0" applyFont="1" applyFill="1" applyBorder="1" applyAlignment="1" applyProtection="1">
      <alignment horizontal="left" vertical="top"/>
    </xf>
    <xf numFmtId="0" fontId="7" fillId="4" borderId="13" xfId="0" applyFont="1" applyFill="1" applyBorder="1" applyAlignment="1" applyProtection="1">
      <alignment horizontal="left" vertical="top"/>
    </xf>
    <xf numFmtId="0" fontId="8" fillId="3" borderId="10" xfId="0" applyFont="1" applyFill="1" applyBorder="1" applyAlignment="1" applyProtection="1">
      <alignment vertical="center"/>
    </xf>
    <xf numFmtId="0" fontId="0" fillId="3" borderId="10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0" fontId="0" fillId="3" borderId="16" xfId="0" applyFill="1" applyBorder="1" applyProtection="1"/>
    <xf numFmtId="0" fontId="8" fillId="3" borderId="13" xfId="0" applyFont="1" applyFill="1" applyBorder="1" applyAlignment="1" applyProtection="1">
      <alignment vertical="center"/>
    </xf>
    <xf numFmtId="0" fontId="8" fillId="5" borderId="9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0" fontId="8" fillId="10" borderId="17" xfId="0" applyFont="1" applyFill="1" applyBorder="1" applyAlignment="1" applyProtection="1">
      <alignment horizontal="center"/>
    </xf>
    <xf numFmtId="0" fontId="8" fillId="10" borderId="15" xfId="0" applyFont="1" applyFill="1" applyBorder="1" applyAlignment="1" applyProtection="1">
      <alignment horizontal="center"/>
    </xf>
    <xf numFmtId="0" fontId="8" fillId="10" borderId="16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vertical="center"/>
    </xf>
    <xf numFmtId="0" fontId="7" fillId="5" borderId="9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10" borderId="7" xfId="0" applyFont="1" applyFill="1" applyBorder="1" applyAlignment="1" applyProtection="1">
      <alignment horizontal="center"/>
    </xf>
    <xf numFmtId="0" fontId="7" fillId="10" borderId="8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vertical="center"/>
    </xf>
    <xf numFmtId="0" fontId="0" fillId="5" borderId="8" xfId="0" applyFill="1" applyBorder="1" applyProtection="1"/>
    <xf numFmtId="0" fontId="0" fillId="5" borderId="4" xfId="0" applyFill="1" applyBorder="1" applyProtection="1"/>
    <xf numFmtId="0" fontId="0" fillId="10" borderId="4" xfId="0" applyFill="1" applyBorder="1" applyAlignment="1" applyProtection="1">
      <alignment wrapText="1"/>
    </xf>
    <xf numFmtId="0" fontId="0" fillId="0" borderId="19" xfId="0" applyBorder="1" applyProtection="1"/>
    <xf numFmtId="165" fontId="0" fillId="7" borderId="4" xfId="0" applyNumberFormat="1" applyFill="1" applyBorder="1" applyAlignment="1" applyProtection="1">
      <alignment vertical="top"/>
    </xf>
    <xf numFmtId="0" fontId="0" fillId="0" borderId="4" xfId="0" applyBorder="1" applyProtection="1"/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9" xfId="0" applyFont="1" applyFill="1" applyBorder="1" applyAlignment="1" applyProtection="1">
      <alignment horizontal="left" vertical="top" wrapText="1"/>
    </xf>
    <xf numFmtId="0" fontId="3" fillId="4" borderId="9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/>
    </xf>
    <xf numFmtId="10" fontId="0" fillId="7" borderId="4" xfId="0" applyNumberFormat="1" applyFill="1" applyBorder="1" applyAlignment="1" applyProtection="1">
      <alignment vertical="top"/>
    </xf>
    <xf numFmtId="0" fontId="0" fillId="9" borderId="4" xfId="0" applyFill="1" applyBorder="1" applyAlignment="1" applyProtection="1">
      <alignment vertical="top"/>
    </xf>
    <xf numFmtId="0" fontId="9" fillId="0" borderId="4" xfId="0" applyFont="1" applyBorder="1" applyAlignment="1" applyProtection="1">
      <alignment vertical="top" wrapText="1"/>
    </xf>
    <xf numFmtId="0" fontId="0" fillId="4" borderId="4" xfId="0" applyFill="1" applyBorder="1" applyAlignment="1" applyProtection="1">
      <alignment vertical="top"/>
    </xf>
    <xf numFmtId="0" fontId="3" fillId="4" borderId="8" xfId="0" applyFont="1" applyFill="1" applyBorder="1" applyAlignment="1" applyProtection="1">
      <alignment vertical="top" wrapText="1"/>
    </xf>
    <xf numFmtId="0" fontId="3" fillId="4" borderId="17" xfId="0" applyFont="1" applyFill="1" applyBorder="1" applyAlignment="1" applyProtection="1">
      <alignment horizontal="left" vertical="top" wrapText="1"/>
    </xf>
    <xf numFmtId="0" fontId="3" fillId="4" borderId="15" xfId="0" applyFont="1" applyFill="1" applyBorder="1" applyAlignment="1" applyProtection="1">
      <alignment horizontal="left" vertical="top" wrapText="1"/>
    </xf>
    <xf numFmtId="0" fontId="3" fillId="4" borderId="15" xfId="0" applyFont="1" applyFill="1" applyBorder="1" applyAlignment="1" applyProtection="1">
      <alignment vertical="top" wrapText="1"/>
    </xf>
    <xf numFmtId="0" fontId="0" fillId="4" borderId="19" xfId="0" applyFill="1" applyBorder="1" applyAlignment="1" applyProtection="1">
      <alignment vertical="top"/>
    </xf>
    <xf numFmtId="0" fontId="3" fillId="4" borderId="16" xfId="0" applyFont="1" applyFill="1" applyBorder="1" applyAlignment="1" applyProtection="1">
      <alignment vertical="top" wrapText="1"/>
    </xf>
    <xf numFmtId="0" fontId="6" fillId="0" borderId="10" xfId="0" applyNumberFormat="1" applyFont="1" applyFill="1" applyBorder="1" applyAlignment="1" applyProtection="1">
      <alignment vertical="top" wrapText="1"/>
    </xf>
    <xf numFmtId="10" fontId="0" fillId="7" borderId="10" xfId="0" applyNumberFormat="1" applyFill="1" applyBorder="1" applyAlignment="1" applyProtection="1">
      <alignment vertical="top"/>
    </xf>
    <xf numFmtId="0" fontId="0" fillId="7" borderId="10" xfId="0" applyFill="1" applyBorder="1" applyAlignment="1" applyProtection="1">
      <alignment vertical="top"/>
    </xf>
    <xf numFmtId="0" fontId="2" fillId="5" borderId="19" xfId="0" applyFont="1" applyFill="1" applyBorder="1" applyAlignment="1" applyProtection="1">
      <alignment vertical="top"/>
    </xf>
    <xf numFmtId="0" fontId="0" fillId="5" borderId="19" xfId="0" applyFill="1" applyBorder="1" applyAlignment="1" applyProtection="1">
      <alignment vertical="top"/>
    </xf>
    <xf numFmtId="0" fontId="3" fillId="9" borderId="0" xfId="0" applyFont="1" applyFill="1" applyBorder="1" applyAlignment="1" applyProtection="1">
      <alignment vertical="top"/>
    </xf>
    <xf numFmtId="0" fontId="10" fillId="9" borderId="0" xfId="0" applyFont="1" applyFill="1" applyBorder="1" applyAlignment="1" applyProtection="1">
      <alignment vertical="top" wrapText="1"/>
    </xf>
    <xf numFmtId="0" fontId="0" fillId="9" borderId="0" xfId="0" applyFill="1" applyBorder="1" applyAlignment="1" applyProtection="1">
      <alignment vertical="top"/>
    </xf>
    <xf numFmtId="164" fontId="0" fillId="9" borderId="0" xfId="0" applyNumberForma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0" fontId="0" fillId="8" borderId="4" xfId="0" applyFill="1" applyBorder="1" applyAlignment="1" applyProtection="1">
      <alignment vertical="top"/>
    </xf>
    <xf numFmtId="164" fontId="0" fillId="9" borderId="4" xfId="0" applyNumberFormat="1" applyFill="1" applyBorder="1" applyAlignment="1" applyProtection="1">
      <alignment vertical="top" wrapText="1"/>
    </xf>
    <xf numFmtId="164" fontId="0" fillId="0" borderId="0" xfId="0" applyNumberFormat="1" applyProtection="1"/>
    <xf numFmtId="0" fontId="3" fillId="4" borderId="17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topLeftCell="B1" zoomScale="80" zoomScaleNormal="80" workbookViewId="0">
      <selection activeCell="B3" sqref="B3"/>
    </sheetView>
  </sheetViews>
  <sheetFormatPr defaultRowHeight="14.25" x14ac:dyDescent="0.2"/>
  <cols>
    <col min="1" max="1" width="18.875" style="5" customWidth="1"/>
    <col min="2" max="2" width="32.625" style="5" bestFit="1" customWidth="1"/>
    <col min="3" max="3" width="24.5" style="5" customWidth="1"/>
    <col min="4" max="4" width="20.625" style="5" customWidth="1"/>
    <col min="5" max="5" width="13.5" style="5" bestFit="1" customWidth="1"/>
    <col min="6" max="6" width="16.375" style="5" customWidth="1"/>
    <col min="7" max="7" width="14.875" style="5" customWidth="1"/>
    <col min="8" max="248" width="9" style="5"/>
    <col min="249" max="249" width="12.875" style="5" customWidth="1"/>
    <col min="250" max="250" width="32.375" style="5" customWidth="1"/>
    <col min="251" max="251" width="13.625" style="5" customWidth="1"/>
    <col min="252" max="255" width="10.25" style="5" customWidth="1"/>
    <col min="256" max="16384" width="9" style="6"/>
  </cols>
  <sheetData>
    <row r="1" spans="1:8" ht="18.75" thickBot="1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8" ht="18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8" t="s">
        <v>6</v>
      </c>
      <c r="H2" s="9"/>
    </row>
    <row r="3" spans="1:8" ht="45.75" customHeight="1" x14ac:dyDescent="0.2">
      <c r="A3" s="10" t="s">
        <v>7</v>
      </c>
      <c r="B3" s="10" t="s">
        <v>96</v>
      </c>
      <c r="C3" s="11" t="s">
        <v>9</v>
      </c>
      <c r="D3" s="11" t="s">
        <v>10</v>
      </c>
      <c r="E3" s="12" t="s">
        <v>11</v>
      </c>
      <c r="F3" s="13"/>
      <c r="G3" s="12" t="s">
        <v>12</v>
      </c>
      <c r="H3" s="13"/>
    </row>
    <row r="4" spans="1:8" ht="25.5" x14ac:dyDescent="0.2">
      <c r="A4" s="14" t="s">
        <v>13</v>
      </c>
      <c r="B4" s="15"/>
      <c r="C4" s="15"/>
      <c r="D4" s="15"/>
      <c r="E4" s="15"/>
      <c r="F4" s="15"/>
      <c r="G4" s="16"/>
      <c r="H4" s="6"/>
    </row>
    <row r="5" spans="1:8" ht="24" x14ac:dyDescent="0.2">
      <c r="A5" s="17" t="s">
        <v>14</v>
      </c>
      <c r="B5" s="18" t="s">
        <v>15</v>
      </c>
      <c r="C5" s="19"/>
      <c r="D5" s="19"/>
      <c r="E5" s="19"/>
      <c r="F5" s="20"/>
      <c r="G5" s="21" t="s">
        <v>16</v>
      </c>
      <c r="H5" s="6"/>
    </row>
    <row r="6" spans="1:8" x14ac:dyDescent="0.2">
      <c r="A6" s="22" t="s">
        <v>17</v>
      </c>
      <c r="B6" s="23" t="s">
        <v>18</v>
      </c>
      <c r="C6" s="24" t="s">
        <v>19</v>
      </c>
      <c r="D6" s="25" t="s">
        <v>20</v>
      </c>
      <c r="E6" s="24">
        <v>745</v>
      </c>
      <c r="F6" s="26"/>
      <c r="G6" s="27">
        <f>(E6*0.15)</f>
        <v>111.75</v>
      </c>
    </row>
    <row r="7" spans="1:8" x14ac:dyDescent="0.2">
      <c r="A7" s="22" t="s">
        <v>21</v>
      </c>
      <c r="B7" s="23" t="s">
        <v>22</v>
      </c>
      <c r="C7" s="28" t="s">
        <v>23</v>
      </c>
      <c r="D7" s="28" t="s">
        <v>23</v>
      </c>
      <c r="E7" s="28" t="s">
        <v>23</v>
      </c>
      <c r="F7" s="29"/>
      <c r="G7" s="28" t="s">
        <v>23</v>
      </c>
    </row>
    <row r="8" spans="1:8" x14ac:dyDescent="0.2">
      <c r="A8" s="22" t="s">
        <v>24</v>
      </c>
      <c r="B8" s="23" t="s">
        <v>25</v>
      </c>
      <c r="C8" s="24" t="s">
        <v>26</v>
      </c>
      <c r="D8" s="25">
        <v>876210141021</v>
      </c>
      <c r="E8" s="24">
        <v>507</v>
      </c>
      <c r="F8" s="29"/>
      <c r="G8" s="27">
        <f t="shared" ref="G8:G35" si="0">(E8*0.15)</f>
        <v>76.05</v>
      </c>
    </row>
    <row r="9" spans="1:8" x14ac:dyDescent="0.2">
      <c r="A9" s="22" t="s">
        <v>27</v>
      </c>
      <c r="B9" s="23" t="s">
        <v>28</v>
      </c>
      <c r="C9" s="24" t="s">
        <v>29</v>
      </c>
      <c r="D9" s="25" t="s">
        <v>30</v>
      </c>
      <c r="E9" s="24">
        <v>1403</v>
      </c>
      <c r="F9" s="29"/>
      <c r="G9" s="27">
        <f t="shared" si="0"/>
        <v>210.45</v>
      </c>
    </row>
    <row r="10" spans="1:8" x14ac:dyDescent="0.2">
      <c r="A10" s="22" t="s">
        <v>31</v>
      </c>
      <c r="B10" s="23" t="s">
        <v>32</v>
      </c>
      <c r="C10" s="24" t="s">
        <v>33</v>
      </c>
      <c r="D10" s="25" t="s">
        <v>34</v>
      </c>
      <c r="E10" s="24">
        <v>832</v>
      </c>
      <c r="F10" s="29"/>
      <c r="G10" s="27">
        <f t="shared" si="0"/>
        <v>124.8</v>
      </c>
    </row>
    <row r="11" spans="1:8" x14ac:dyDescent="0.2">
      <c r="A11" s="22" t="s">
        <v>35</v>
      </c>
      <c r="B11" s="23" t="s">
        <v>36</v>
      </c>
      <c r="C11" s="24" t="s">
        <v>37</v>
      </c>
      <c r="D11" s="25" t="s">
        <v>38</v>
      </c>
      <c r="E11" s="24">
        <v>812</v>
      </c>
      <c r="F11" s="29"/>
      <c r="G11" s="27">
        <f t="shared" si="0"/>
        <v>121.8</v>
      </c>
    </row>
    <row r="12" spans="1:8" x14ac:dyDescent="0.2">
      <c r="A12" s="22" t="s">
        <v>39</v>
      </c>
      <c r="B12" s="23" t="s">
        <v>40</v>
      </c>
      <c r="C12" s="24" t="s">
        <v>41</v>
      </c>
      <c r="D12" s="25" t="s">
        <v>42</v>
      </c>
      <c r="E12" s="24">
        <v>1013</v>
      </c>
      <c r="F12" s="29"/>
      <c r="G12" s="27">
        <f t="shared" si="0"/>
        <v>151.94999999999999</v>
      </c>
    </row>
    <row r="13" spans="1:8" x14ac:dyDescent="0.2">
      <c r="A13" s="22" t="s">
        <v>43</v>
      </c>
      <c r="B13" s="23" t="s">
        <v>44</v>
      </c>
      <c r="C13" s="24" t="s">
        <v>45</v>
      </c>
      <c r="D13" s="25" t="s">
        <v>46</v>
      </c>
      <c r="E13" s="24">
        <v>820</v>
      </c>
      <c r="F13" s="29"/>
      <c r="G13" s="27">
        <f t="shared" si="0"/>
        <v>123</v>
      </c>
    </row>
    <row r="14" spans="1:8" x14ac:dyDescent="0.2">
      <c r="A14" s="22" t="s">
        <v>47</v>
      </c>
      <c r="B14" s="23" t="s">
        <v>48</v>
      </c>
      <c r="C14" s="24" t="s">
        <v>37</v>
      </c>
      <c r="D14" s="25" t="s">
        <v>38</v>
      </c>
      <c r="E14" s="24">
        <v>712</v>
      </c>
      <c r="F14" s="29"/>
      <c r="G14" s="27">
        <f t="shared" si="0"/>
        <v>106.8</v>
      </c>
    </row>
    <row r="15" spans="1:8" ht="24" x14ac:dyDescent="0.2">
      <c r="A15" s="17" t="s">
        <v>49</v>
      </c>
      <c r="B15" s="18" t="s">
        <v>50</v>
      </c>
      <c r="C15" s="19"/>
      <c r="D15" s="19"/>
      <c r="E15" s="19"/>
      <c r="F15" s="20"/>
      <c r="G15" s="30"/>
    </row>
    <row r="16" spans="1:8" x14ac:dyDescent="0.2">
      <c r="A16" s="22" t="s">
        <v>51</v>
      </c>
      <c r="B16" s="23" t="s">
        <v>18</v>
      </c>
      <c r="C16" s="24" t="s">
        <v>19</v>
      </c>
      <c r="D16" s="25" t="s">
        <v>20</v>
      </c>
      <c r="E16" s="24">
        <v>1218</v>
      </c>
      <c r="F16" s="26"/>
      <c r="G16" s="27">
        <f t="shared" si="0"/>
        <v>182.7</v>
      </c>
    </row>
    <row r="17" spans="1:7" x14ac:dyDescent="0.2">
      <c r="A17" s="22" t="s">
        <v>52</v>
      </c>
      <c r="B17" s="23" t="s">
        <v>22</v>
      </c>
      <c r="C17" s="28" t="s">
        <v>23</v>
      </c>
      <c r="D17" s="28" t="s">
        <v>23</v>
      </c>
      <c r="E17" s="28" t="s">
        <v>23</v>
      </c>
      <c r="F17" s="29"/>
      <c r="G17" s="28" t="s">
        <v>23</v>
      </c>
    </row>
    <row r="18" spans="1:7" x14ac:dyDescent="0.2">
      <c r="A18" s="22" t="s">
        <v>53</v>
      </c>
      <c r="B18" s="23" t="s">
        <v>25</v>
      </c>
      <c r="C18" s="24" t="s">
        <v>26</v>
      </c>
      <c r="D18" s="25">
        <v>876210141021</v>
      </c>
      <c r="E18" s="24">
        <v>815</v>
      </c>
      <c r="F18" s="29"/>
      <c r="G18" s="27">
        <f t="shared" si="0"/>
        <v>122.25</v>
      </c>
    </row>
    <row r="19" spans="1:7" x14ac:dyDescent="0.2">
      <c r="A19" s="22" t="s">
        <v>54</v>
      </c>
      <c r="B19" s="23" t="s">
        <v>28</v>
      </c>
      <c r="C19" s="24" t="s">
        <v>29</v>
      </c>
      <c r="D19" s="25" t="s">
        <v>30</v>
      </c>
      <c r="E19" s="24">
        <v>2100</v>
      </c>
      <c r="F19" s="29"/>
      <c r="G19" s="27">
        <f t="shared" si="0"/>
        <v>315</v>
      </c>
    </row>
    <row r="20" spans="1:7" x14ac:dyDescent="0.2">
      <c r="A20" s="22" t="s">
        <v>55</v>
      </c>
      <c r="B20" s="23" t="s">
        <v>32</v>
      </c>
      <c r="C20" s="24" t="s">
        <v>33</v>
      </c>
      <c r="D20" s="25" t="s">
        <v>34</v>
      </c>
      <c r="E20" s="24">
        <v>1204</v>
      </c>
      <c r="F20" s="29"/>
      <c r="G20" s="27">
        <f t="shared" si="0"/>
        <v>180.6</v>
      </c>
    </row>
    <row r="21" spans="1:7" x14ac:dyDescent="0.2">
      <c r="A21" s="22" t="s">
        <v>56</v>
      </c>
      <c r="B21" s="23" t="s">
        <v>36</v>
      </c>
      <c r="C21" s="24" t="s">
        <v>37</v>
      </c>
      <c r="D21" s="25" t="s">
        <v>38</v>
      </c>
      <c r="E21" s="24">
        <v>1184</v>
      </c>
      <c r="F21" s="29"/>
      <c r="G21" s="27">
        <f t="shared" si="0"/>
        <v>177.6</v>
      </c>
    </row>
    <row r="22" spans="1:7" x14ac:dyDescent="0.2">
      <c r="A22" s="22" t="s">
        <v>57</v>
      </c>
      <c r="B22" s="23" t="s">
        <v>40</v>
      </c>
      <c r="C22" s="24" t="s">
        <v>41</v>
      </c>
      <c r="D22" s="25" t="s">
        <v>42</v>
      </c>
      <c r="E22" s="24">
        <v>1580</v>
      </c>
      <c r="F22" s="29"/>
      <c r="G22" s="27">
        <f t="shared" si="0"/>
        <v>237</v>
      </c>
    </row>
    <row r="23" spans="1:7" x14ac:dyDescent="0.2">
      <c r="A23" s="22" t="s">
        <v>58</v>
      </c>
      <c r="B23" s="23" t="s">
        <v>44</v>
      </c>
      <c r="C23" s="24" t="s">
        <v>45</v>
      </c>
      <c r="D23" s="25" t="s">
        <v>46</v>
      </c>
      <c r="E23" s="24">
        <v>1290</v>
      </c>
      <c r="F23" s="29"/>
      <c r="G23" s="27">
        <f t="shared" si="0"/>
        <v>193.5</v>
      </c>
    </row>
    <row r="24" spans="1:7" x14ac:dyDescent="0.2">
      <c r="A24" s="22" t="s">
        <v>59</v>
      </c>
      <c r="B24" s="23" t="s">
        <v>48</v>
      </c>
      <c r="C24" s="24" t="s">
        <v>37</v>
      </c>
      <c r="D24" s="25" t="s">
        <v>38</v>
      </c>
      <c r="E24" s="24">
        <v>1184</v>
      </c>
      <c r="F24" s="29"/>
      <c r="G24" s="27">
        <f t="shared" si="0"/>
        <v>177.6</v>
      </c>
    </row>
    <row r="25" spans="1:7" x14ac:dyDescent="0.2">
      <c r="A25" s="31" t="s">
        <v>60</v>
      </c>
      <c r="B25" s="32"/>
      <c r="C25" s="32"/>
      <c r="D25" s="32"/>
      <c r="E25" s="33"/>
      <c r="F25" s="34"/>
      <c r="G25" s="35"/>
    </row>
    <row r="26" spans="1:7" ht="30" x14ac:dyDescent="0.2">
      <c r="A26" s="17" t="s">
        <v>61</v>
      </c>
      <c r="B26" s="17" t="s">
        <v>62</v>
      </c>
      <c r="C26" s="19"/>
      <c r="D26" s="19"/>
      <c r="E26" s="36" t="s">
        <v>63</v>
      </c>
      <c r="F26" s="37" t="s">
        <v>64</v>
      </c>
      <c r="G26" s="36" t="s">
        <v>63</v>
      </c>
    </row>
    <row r="27" spans="1:7" x14ac:dyDescent="0.2">
      <c r="A27" s="22" t="s">
        <v>65</v>
      </c>
      <c r="B27" s="23" t="s">
        <v>18</v>
      </c>
      <c r="C27" s="24" t="s">
        <v>19</v>
      </c>
      <c r="D27" s="25" t="s">
        <v>20</v>
      </c>
      <c r="E27" s="24">
        <v>27773</v>
      </c>
      <c r="F27" s="38">
        <f>E27/60</f>
        <v>462.88333333333333</v>
      </c>
      <c r="G27" s="27">
        <f t="shared" si="0"/>
        <v>4165.95</v>
      </c>
    </row>
    <row r="28" spans="1:7" x14ac:dyDescent="0.2">
      <c r="A28" s="22" t="s">
        <v>66</v>
      </c>
      <c r="B28" s="23" t="s">
        <v>22</v>
      </c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</row>
    <row r="29" spans="1:7" x14ac:dyDescent="0.2">
      <c r="A29" s="22" t="s">
        <v>67</v>
      </c>
      <c r="B29" s="23" t="s">
        <v>25</v>
      </c>
      <c r="C29" s="24" t="s">
        <v>26</v>
      </c>
      <c r="D29" s="25">
        <v>876210141021</v>
      </c>
      <c r="E29" s="24">
        <v>15353</v>
      </c>
      <c r="F29" s="38">
        <f t="shared" ref="F29:F34" si="1">E29/60</f>
        <v>255.88333333333333</v>
      </c>
      <c r="G29" s="27">
        <f t="shared" si="0"/>
        <v>2302.9499999999998</v>
      </c>
    </row>
    <row r="30" spans="1:7" x14ac:dyDescent="0.2">
      <c r="A30" s="22" t="s">
        <v>68</v>
      </c>
      <c r="B30" s="23" t="s">
        <v>28</v>
      </c>
      <c r="C30" s="24" t="s">
        <v>29</v>
      </c>
      <c r="D30" s="25" t="s">
        <v>30</v>
      </c>
      <c r="E30" s="24">
        <v>70140</v>
      </c>
      <c r="F30" s="38">
        <f t="shared" si="1"/>
        <v>1169</v>
      </c>
      <c r="G30" s="27">
        <f t="shared" si="0"/>
        <v>10521</v>
      </c>
    </row>
    <row r="31" spans="1:7" x14ac:dyDescent="0.2">
      <c r="A31" s="22" t="s">
        <v>69</v>
      </c>
      <c r="B31" s="23" t="s">
        <v>32</v>
      </c>
      <c r="C31" s="24" t="s">
        <v>33</v>
      </c>
      <c r="D31" s="25" t="s">
        <v>34</v>
      </c>
      <c r="E31" s="24">
        <v>26901</v>
      </c>
      <c r="F31" s="38">
        <f t="shared" si="1"/>
        <v>448.35</v>
      </c>
      <c r="G31" s="27">
        <f t="shared" si="0"/>
        <v>4035.1499999999996</v>
      </c>
    </row>
    <row r="32" spans="1:7" x14ac:dyDescent="0.2">
      <c r="A32" s="22" t="s">
        <v>70</v>
      </c>
      <c r="B32" s="23" t="s">
        <v>36</v>
      </c>
      <c r="C32" s="24" t="s">
        <v>37</v>
      </c>
      <c r="D32" s="25" t="s">
        <v>38</v>
      </c>
      <c r="E32" s="24">
        <v>25391</v>
      </c>
      <c r="F32" s="38">
        <f t="shared" si="1"/>
        <v>423.18333333333334</v>
      </c>
      <c r="G32" s="27">
        <f t="shared" si="0"/>
        <v>3808.6499999999996</v>
      </c>
    </row>
    <row r="33" spans="1:7" x14ac:dyDescent="0.2">
      <c r="A33" s="22" t="s">
        <v>71</v>
      </c>
      <c r="B33" s="23" t="s">
        <v>40</v>
      </c>
      <c r="C33" s="24" t="s">
        <v>41</v>
      </c>
      <c r="D33" s="25" t="s">
        <v>42</v>
      </c>
      <c r="E33" s="24">
        <v>42827</v>
      </c>
      <c r="F33" s="38">
        <f t="shared" si="1"/>
        <v>713.7833333333333</v>
      </c>
      <c r="G33" s="27">
        <f t="shared" si="0"/>
        <v>6424.05</v>
      </c>
    </row>
    <row r="34" spans="1:7" x14ac:dyDescent="0.2">
      <c r="A34" s="22" t="s">
        <v>72</v>
      </c>
      <c r="B34" s="23" t="s">
        <v>44</v>
      </c>
      <c r="C34" s="24" t="s">
        <v>45</v>
      </c>
      <c r="D34" s="25" t="s">
        <v>46</v>
      </c>
      <c r="E34" s="24">
        <v>31820</v>
      </c>
      <c r="F34" s="38">
        <f t="shared" si="1"/>
        <v>530.33333333333337</v>
      </c>
      <c r="G34" s="27">
        <f t="shared" si="0"/>
        <v>4773</v>
      </c>
    </row>
    <row r="35" spans="1:7" x14ac:dyDescent="0.2">
      <c r="A35" s="22" t="s">
        <v>73</v>
      </c>
      <c r="B35" s="23" t="s">
        <v>48</v>
      </c>
      <c r="C35" s="24" t="s">
        <v>37</v>
      </c>
      <c r="D35" s="25" t="s">
        <v>38</v>
      </c>
      <c r="E35" s="24">
        <v>25391</v>
      </c>
      <c r="F35" s="38">
        <f>E35/60</f>
        <v>423.18333333333334</v>
      </c>
      <c r="G35" s="27">
        <f t="shared" si="0"/>
        <v>3808.6499999999996</v>
      </c>
    </row>
    <row r="36" spans="1:7" ht="24" x14ac:dyDescent="0.2">
      <c r="A36" s="17" t="s">
        <v>74</v>
      </c>
      <c r="B36" s="18" t="s">
        <v>75</v>
      </c>
      <c r="C36" s="19"/>
      <c r="D36" s="19"/>
      <c r="E36" s="19"/>
      <c r="F36" s="19"/>
      <c r="G36" s="30"/>
    </row>
    <row r="37" spans="1:7" x14ac:dyDescent="0.2">
      <c r="A37" s="22" t="s">
        <v>76</v>
      </c>
      <c r="B37" s="23" t="s">
        <v>18</v>
      </c>
      <c r="C37" s="24" t="s">
        <v>19</v>
      </c>
      <c r="D37" s="25" t="s">
        <v>20</v>
      </c>
      <c r="E37" s="24">
        <v>360</v>
      </c>
      <c r="F37" s="38">
        <f>F27+E37</f>
        <v>822.88333333333333</v>
      </c>
    </row>
    <row r="38" spans="1:7" x14ac:dyDescent="0.2">
      <c r="A38" s="22" t="s">
        <v>77</v>
      </c>
      <c r="B38" s="23" t="s">
        <v>22</v>
      </c>
      <c r="C38" s="28" t="s">
        <v>23</v>
      </c>
      <c r="D38" s="28" t="s">
        <v>23</v>
      </c>
      <c r="E38" s="28" t="s">
        <v>23</v>
      </c>
      <c r="F38" s="28" t="s">
        <v>23</v>
      </c>
    </row>
    <row r="39" spans="1:7" x14ac:dyDescent="0.2">
      <c r="A39" s="22" t="s">
        <v>78</v>
      </c>
      <c r="B39" s="23" t="s">
        <v>25</v>
      </c>
      <c r="C39" s="24" t="s">
        <v>26</v>
      </c>
      <c r="D39" s="25">
        <v>876210141021</v>
      </c>
      <c r="E39" s="24">
        <v>360</v>
      </c>
      <c r="F39" s="38">
        <f t="shared" ref="F39:F45" si="2">F29+E39</f>
        <v>615.88333333333333</v>
      </c>
    </row>
    <row r="40" spans="1:7" x14ac:dyDescent="0.2">
      <c r="A40" s="22" t="s">
        <v>79</v>
      </c>
      <c r="B40" s="23" t="s">
        <v>28</v>
      </c>
      <c r="C40" s="24" t="s">
        <v>29</v>
      </c>
      <c r="D40" s="25" t="s">
        <v>30</v>
      </c>
      <c r="E40" s="24">
        <v>550</v>
      </c>
      <c r="F40" s="38">
        <f t="shared" si="2"/>
        <v>1719</v>
      </c>
    </row>
    <row r="41" spans="1:7" x14ac:dyDescent="0.2">
      <c r="A41" s="22" t="s">
        <v>80</v>
      </c>
      <c r="B41" s="23" t="s">
        <v>32</v>
      </c>
      <c r="C41" s="24" t="s">
        <v>33</v>
      </c>
      <c r="D41" s="25" t="s">
        <v>34</v>
      </c>
      <c r="E41" s="24">
        <v>360</v>
      </c>
      <c r="F41" s="38">
        <f t="shared" si="2"/>
        <v>808.35</v>
      </c>
    </row>
    <row r="42" spans="1:7" x14ac:dyDescent="0.2">
      <c r="A42" s="22" t="s">
        <v>81</v>
      </c>
      <c r="B42" s="23" t="s">
        <v>36</v>
      </c>
      <c r="C42" s="24" t="s">
        <v>37</v>
      </c>
      <c r="D42" s="25" t="s">
        <v>38</v>
      </c>
      <c r="E42" s="24">
        <v>360</v>
      </c>
      <c r="F42" s="38">
        <f t="shared" si="2"/>
        <v>783.18333333333339</v>
      </c>
    </row>
    <row r="43" spans="1:7" x14ac:dyDescent="0.2">
      <c r="A43" s="22" t="s">
        <v>82</v>
      </c>
      <c r="B43" s="23" t="s">
        <v>40</v>
      </c>
      <c r="C43" s="24" t="s">
        <v>41</v>
      </c>
      <c r="D43" s="25" t="s">
        <v>42</v>
      </c>
      <c r="E43" s="24">
        <v>378</v>
      </c>
      <c r="F43" s="38">
        <f t="shared" si="2"/>
        <v>1091.7833333333333</v>
      </c>
    </row>
    <row r="44" spans="1:7" x14ac:dyDescent="0.2">
      <c r="A44" s="22" t="s">
        <v>83</v>
      </c>
      <c r="B44" s="23" t="s">
        <v>44</v>
      </c>
      <c r="C44" s="24" t="s">
        <v>45</v>
      </c>
      <c r="D44" s="25" t="s">
        <v>46</v>
      </c>
      <c r="E44" s="24">
        <v>377</v>
      </c>
      <c r="F44" s="38">
        <f t="shared" si="2"/>
        <v>907.33333333333337</v>
      </c>
    </row>
    <row r="45" spans="1:7" x14ac:dyDescent="0.2">
      <c r="A45" s="22" t="s">
        <v>84</v>
      </c>
      <c r="B45" s="23" t="s">
        <v>48</v>
      </c>
      <c r="C45" s="24" t="s">
        <v>37</v>
      </c>
      <c r="D45" s="25" t="s">
        <v>38</v>
      </c>
      <c r="E45" s="24">
        <v>360</v>
      </c>
      <c r="F45" s="38">
        <f t="shared" si="2"/>
        <v>783.18333333333339</v>
      </c>
    </row>
    <row r="46" spans="1:7" ht="24" x14ac:dyDescent="0.2">
      <c r="A46" s="17" t="s">
        <v>85</v>
      </c>
      <c r="B46" s="18" t="s">
        <v>86</v>
      </c>
      <c r="C46" s="19"/>
      <c r="D46" s="19"/>
      <c r="E46" s="19"/>
      <c r="F46" s="19"/>
    </row>
    <row r="47" spans="1:7" x14ac:dyDescent="0.2">
      <c r="A47" s="22" t="s">
        <v>87</v>
      </c>
      <c r="B47" s="23" t="s">
        <v>18</v>
      </c>
      <c r="C47" s="24" t="s">
        <v>19</v>
      </c>
      <c r="D47" s="25" t="s">
        <v>20</v>
      </c>
      <c r="E47" s="24">
        <v>887</v>
      </c>
      <c r="F47" s="38">
        <f>E47+F27</f>
        <v>1349.8833333333332</v>
      </c>
    </row>
    <row r="48" spans="1:7" x14ac:dyDescent="0.2">
      <c r="A48" s="22" t="s">
        <v>88</v>
      </c>
      <c r="B48" s="23" t="s">
        <v>22</v>
      </c>
      <c r="C48" s="28" t="s">
        <v>23</v>
      </c>
      <c r="D48" s="28" t="s">
        <v>23</v>
      </c>
      <c r="E48" s="28" t="s">
        <v>23</v>
      </c>
      <c r="F48" s="28" t="s">
        <v>23</v>
      </c>
    </row>
    <row r="49" spans="1:6" x14ac:dyDescent="0.2">
      <c r="A49" s="22" t="s">
        <v>89</v>
      </c>
      <c r="B49" s="23" t="s">
        <v>25</v>
      </c>
      <c r="C49" s="24" t="s">
        <v>26</v>
      </c>
      <c r="D49" s="25">
        <v>876210141021</v>
      </c>
      <c r="E49" s="24">
        <v>632</v>
      </c>
      <c r="F49" s="38">
        <f t="shared" ref="F49:F55" si="3">E49+F29</f>
        <v>887.88333333333333</v>
      </c>
    </row>
    <row r="50" spans="1:6" x14ac:dyDescent="0.2">
      <c r="A50" s="22" t="s">
        <v>90</v>
      </c>
      <c r="B50" s="23" t="s">
        <v>28</v>
      </c>
      <c r="C50" s="24" t="s">
        <v>29</v>
      </c>
      <c r="D50" s="25" t="s">
        <v>30</v>
      </c>
      <c r="E50" s="24">
        <v>1060</v>
      </c>
      <c r="F50" s="38">
        <f t="shared" si="3"/>
        <v>2229</v>
      </c>
    </row>
    <row r="51" spans="1:6" x14ac:dyDescent="0.2">
      <c r="A51" s="22" t="s">
        <v>91</v>
      </c>
      <c r="B51" s="23" t="s">
        <v>32</v>
      </c>
      <c r="C51" s="24" t="s">
        <v>33</v>
      </c>
      <c r="D51" s="25" t="s">
        <v>34</v>
      </c>
      <c r="E51" s="24">
        <v>884</v>
      </c>
      <c r="F51" s="38">
        <f t="shared" si="3"/>
        <v>1332.35</v>
      </c>
    </row>
    <row r="52" spans="1:6" x14ac:dyDescent="0.2">
      <c r="A52" s="22" t="s">
        <v>92</v>
      </c>
      <c r="B52" s="23" t="s">
        <v>36</v>
      </c>
      <c r="C52" s="24" t="s">
        <v>37</v>
      </c>
      <c r="D52" s="25" t="s">
        <v>38</v>
      </c>
      <c r="E52" s="24">
        <v>882</v>
      </c>
      <c r="F52" s="38">
        <f t="shared" si="3"/>
        <v>1305.1833333333334</v>
      </c>
    </row>
    <row r="53" spans="1:6" x14ac:dyDescent="0.2">
      <c r="A53" s="22" t="s">
        <v>93</v>
      </c>
      <c r="B53" s="23" t="s">
        <v>40</v>
      </c>
      <c r="C53" s="24" t="s">
        <v>41</v>
      </c>
      <c r="D53" s="25" t="s">
        <v>42</v>
      </c>
      <c r="E53" s="24">
        <v>962</v>
      </c>
      <c r="F53" s="38">
        <f t="shared" si="3"/>
        <v>1675.7833333333333</v>
      </c>
    </row>
    <row r="54" spans="1:6" x14ac:dyDescent="0.2">
      <c r="A54" s="22" t="s">
        <v>94</v>
      </c>
      <c r="B54" s="23" t="s">
        <v>44</v>
      </c>
      <c r="C54" s="24" t="s">
        <v>45</v>
      </c>
      <c r="D54" s="25" t="s">
        <v>46</v>
      </c>
      <c r="E54" s="24">
        <v>911</v>
      </c>
      <c r="F54" s="38">
        <f t="shared" si="3"/>
        <v>1441.3333333333335</v>
      </c>
    </row>
    <row r="55" spans="1:6" x14ac:dyDescent="0.2">
      <c r="A55" s="22" t="s">
        <v>95</v>
      </c>
      <c r="B55" s="23" t="s">
        <v>48</v>
      </c>
      <c r="C55" s="24" t="s">
        <v>37</v>
      </c>
      <c r="D55" s="25" t="s">
        <v>38</v>
      </c>
      <c r="E55" s="24">
        <v>882</v>
      </c>
      <c r="F55" s="38">
        <f t="shared" si="3"/>
        <v>1305.1833333333334</v>
      </c>
    </row>
    <row r="56" spans="1:6" ht="15" x14ac:dyDescent="0.2">
      <c r="A56" s="39"/>
      <c r="B56" s="39"/>
      <c r="C56" s="39"/>
      <c r="D56" s="39"/>
      <c r="E56" s="40"/>
      <c r="F56" s="41"/>
    </row>
  </sheetData>
  <mergeCells count="7">
    <mergeCell ref="A56:E56"/>
    <mergeCell ref="A1:F1"/>
    <mergeCell ref="E2:F2"/>
    <mergeCell ref="G2:H2"/>
    <mergeCell ref="E3:F3"/>
    <mergeCell ref="G3:H3"/>
    <mergeCell ref="A25:E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0" zoomScaleNormal="90" workbookViewId="0">
      <selection activeCell="F22" sqref="F22"/>
    </sheetView>
  </sheetViews>
  <sheetFormatPr defaultRowHeight="14.25" x14ac:dyDescent="0.2"/>
  <cols>
    <col min="1" max="1" width="13.25" style="6" customWidth="1"/>
    <col min="2" max="2" width="20.875" style="6" customWidth="1"/>
    <col min="3" max="3" width="19.625" style="6" customWidth="1"/>
    <col min="4" max="4" width="20.25" style="6" customWidth="1"/>
    <col min="5" max="5" width="21.875" style="6" customWidth="1"/>
    <col min="6" max="6" width="22.875" style="6" customWidth="1"/>
    <col min="7" max="7" width="23.25" style="6" customWidth="1"/>
    <col min="8" max="8" width="22.25" style="6" customWidth="1"/>
    <col min="9" max="9" width="23.5" style="6" customWidth="1"/>
    <col min="10" max="16384" width="9" style="6"/>
  </cols>
  <sheetData>
    <row r="1" spans="1:9" ht="18.75" x14ac:dyDescent="0.2">
      <c r="A1" s="42" t="s">
        <v>97</v>
      </c>
      <c r="B1" s="43"/>
      <c r="C1" s="44"/>
      <c r="D1" s="45"/>
      <c r="E1" s="45"/>
      <c r="F1" s="45"/>
      <c r="G1" s="45"/>
      <c r="H1" s="45"/>
      <c r="I1" s="46"/>
    </row>
    <row r="2" spans="1:9" ht="18.75" x14ac:dyDescent="0.3">
      <c r="A2" s="47"/>
      <c r="B2" s="48" t="s">
        <v>98</v>
      </c>
      <c r="C2" s="48"/>
      <c r="D2" s="49"/>
      <c r="E2" s="50"/>
      <c r="F2" s="51" t="s">
        <v>99</v>
      </c>
      <c r="G2" s="52"/>
      <c r="H2" s="52"/>
      <c r="I2" s="53"/>
    </row>
    <row r="3" spans="1:9" ht="18.75" x14ac:dyDescent="0.25">
      <c r="A3" s="54"/>
      <c r="B3" s="55" t="s">
        <v>100</v>
      </c>
      <c r="C3" s="56"/>
      <c r="D3" s="57" t="s">
        <v>101</v>
      </c>
      <c r="E3" s="56"/>
      <c r="F3" s="58" t="s">
        <v>100</v>
      </c>
      <c r="G3" s="59"/>
      <c r="H3" s="58" t="s">
        <v>101</v>
      </c>
      <c r="I3" s="59"/>
    </row>
    <row r="4" spans="1:9" ht="28.5" x14ac:dyDescent="0.2">
      <c r="A4" s="60"/>
      <c r="B4" s="61" t="s">
        <v>102</v>
      </c>
      <c r="C4" s="62" t="s">
        <v>103</v>
      </c>
      <c r="D4" s="62" t="s">
        <v>102</v>
      </c>
      <c r="E4" s="62" t="s">
        <v>103</v>
      </c>
      <c r="F4" s="63" t="s">
        <v>104</v>
      </c>
      <c r="G4" s="63" t="s">
        <v>105</v>
      </c>
      <c r="H4" s="63" t="s">
        <v>104</v>
      </c>
      <c r="I4" s="63" t="s">
        <v>105</v>
      </c>
    </row>
    <row r="5" spans="1:9" x14ac:dyDescent="0.2">
      <c r="A5" s="64" t="s">
        <v>18</v>
      </c>
      <c r="B5" s="65">
        <v>800</v>
      </c>
      <c r="C5" s="65">
        <v>1318</v>
      </c>
      <c r="D5" s="65">
        <v>690</v>
      </c>
      <c r="E5" s="65">
        <v>1143</v>
      </c>
      <c r="F5" s="65">
        <v>415</v>
      </c>
      <c r="G5" s="65">
        <v>987</v>
      </c>
      <c r="H5" s="65">
        <v>315</v>
      </c>
      <c r="I5" s="65">
        <v>812</v>
      </c>
    </row>
    <row r="6" spans="1:9" x14ac:dyDescent="0.2">
      <c r="A6" s="66" t="s">
        <v>22</v>
      </c>
      <c r="B6" s="28" t="s">
        <v>23</v>
      </c>
      <c r="C6" s="28" t="s">
        <v>23</v>
      </c>
      <c r="D6" s="28" t="s">
        <v>23</v>
      </c>
      <c r="E6" s="28" t="s">
        <v>23</v>
      </c>
      <c r="F6" s="28" t="s">
        <v>23</v>
      </c>
      <c r="G6" s="28" t="s">
        <v>23</v>
      </c>
      <c r="H6" s="28" t="s">
        <v>23</v>
      </c>
      <c r="I6" s="28" t="s">
        <v>23</v>
      </c>
    </row>
    <row r="7" spans="1:9" x14ac:dyDescent="0.2">
      <c r="A7" s="66" t="s">
        <v>25</v>
      </c>
      <c r="B7" s="65">
        <v>562</v>
      </c>
      <c r="C7" s="65">
        <v>915</v>
      </c>
      <c r="D7" s="65">
        <v>452</v>
      </c>
      <c r="E7" s="65">
        <v>740</v>
      </c>
      <c r="F7" s="65">
        <v>415</v>
      </c>
      <c r="G7" s="65">
        <v>732</v>
      </c>
      <c r="H7" s="65">
        <v>315</v>
      </c>
      <c r="I7" s="65">
        <v>557</v>
      </c>
    </row>
    <row r="8" spans="1:9" x14ac:dyDescent="0.2">
      <c r="A8" s="66" t="s">
        <v>28</v>
      </c>
      <c r="B8" s="65">
        <v>1458</v>
      </c>
      <c r="C8" s="65">
        <v>2200</v>
      </c>
      <c r="D8" s="65">
        <v>1348</v>
      </c>
      <c r="E8" s="65">
        <v>2025</v>
      </c>
      <c r="F8" s="65">
        <v>605</v>
      </c>
      <c r="G8" s="65">
        <v>1160</v>
      </c>
      <c r="H8" s="65">
        <v>505</v>
      </c>
      <c r="I8" s="65">
        <v>985</v>
      </c>
    </row>
    <row r="9" spans="1:9" x14ac:dyDescent="0.2">
      <c r="A9" s="66" t="s">
        <v>32</v>
      </c>
      <c r="B9" s="65">
        <v>887</v>
      </c>
      <c r="C9" s="65">
        <v>1304</v>
      </c>
      <c r="D9" s="65">
        <v>777</v>
      </c>
      <c r="E9" s="65">
        <v>1129</v>
      </c>
      <c r="F9" s="65">
        <v>415</v>
      </c>
      <c r="G9" s="65">
        <v>984</v>
      </c>
      <c r="H9" s="65">
        <v>315</v>
      </c>
      <c r="I9" s="65">
        <v>809</v>
      </c>
    </row>
    <row r="10" spans="1:9" x14ac:dyDescent="0.2">
      <c r="A10" s="66" t="s">
        <v>36</v>
      </c>
      <c r="B10" s="65">
        <v>867</v>
      </c>
      <c r="C10" s="65">
        <v>1284</v>
      </c>
      <c r="D10" s="65">
        <v>757</v>
      </c>
      <c r="E10" s="65">
        <v>1109</v>
      </c>
      <c r="F10" s="65">
        <v>415</v>
      </c>
      <c r="G10" s="65">
        <v>982</v>
      </c>
      <c r="H10" s="65">
        <v>315</v>
      </c>
      <c r="I10" s="65">
        <v>807</v>
      </c>
    </row>
    <row r="11" spans="1:9" x14ac:dyDescent="0.2">
      <c r="A11" s="66" t="s">
        <v>40</v>
      </c>
      <c r="B11" s="65">
        <v>1068</v>
      </c>
      <c r="C11" s="65">
        <v>1680</v>
      </c>
      <c r="D11" s="65">
        <v>958</v>
      </c>
      <c r="E11" s="65">
        <v>1505</v>
      </c>
      <c r="F11" s="65">
        <v>433</v>
      </c>
      <c r="G11" s="65">
        <v>1062</v>
      </c>
      <c r="H11" s="65">
        <v>333</v>
      </c>
      <c r="I11" s="65">
        <v>887</v>
      </c>
    </row>
    <row r="12" spans="1:9" x14ac:dyDescent="0.2">
      <c r="A12" s="66" t="s">
        <v>44</v>
      </c>
      <c r="B12" s="65">
        <v>875</v>
      </c>
      <c r="C12" s="65">
        <v>1390</v>
      </c>
      <c r="D12" s="65">
        <v>765</v>
      </c>
      <c r="E12" s="65">
        <v>1215</v>
      </c>
      <c r="F12" s="65">
        <v>432</v>
      </c>
      <c r="G12" s="65">
        <v>1011</v>
      </c>
      <c r="H12" s="65">
        <v>332</v>
      </c>
      <c r="I12" s="65">
        <v>836</v>
      </c>
    </row>
    <row r="13" spans="1:9" x14ac:dyDescent="0.2">
      <c r="A13" s="66" t="s">
        <v>48</v>
      </c>
      <c r="B13" s="65">
        <v>767</v>
      </c>
      <c r="C13" s="65">
        <v>1284</v>
      </c>
      <c r="D13" s="65">
        <v>657</v>
      </c>
      <c r="E13" s="65">
        <v>1109</v>
      </c>
      <c r="F13" s="65">
        <v>415</v>
      </c>
      <c r="G13" s="65">
        <v>982</v>
      </c>
      <c r="H13" s="65">
        <v>315</v>
      </c>
      <c r="I13" s="65">
        <v>807</v>
      </c>
    </row>
  </sheetData>
  <mergeCells count="6"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90" zoomScaleNormal="90" workbookViewId="0">
      <selection activeCell="I3" sqref="I3"/>
    </sheetView>
  </sheetViews>
  <sheetFormatPr defaultRowHeight="14.25" x14ac:dyDescent="0.2"/>
  <cols>
    <col min="1" max="1" width="13.375" style="5" bestFit="1" customWidth="1"/>
    <col min="2" max="2" width="36.875" style="5" customWidth="1"/>
    <col min="3" max="3" width="19.25" style="5" customWidth="1"/>
    <col min="4" max="4" width="9.875" style="5" customWidth="1"/>
    <col min="5" max="5" width="31" style="5" customWidth="1"/>
    <col min="6" max="6" width="9.875" style="5" customWidth="1"/>
    <col min="7" max="7" width="12.5" style="5" bestFit="1" customWidth="1"/>
    <col min="8" max="8" width="12.625" style="5" bestFit="1" customWidth="1"/>
    <col min="9" max="16384" width="9" style="6"/>
  </cols>
  <sheetData>
    <row r="1" spans="1:8" ht="18.75" thickBot="1" x14ac:dyDescent="0.25">
      <c r="A1" s="67" t="s">
        <v>106</v>
      </c>
      <c r="B1" s="68"/>
      <c r="C1" s="68"/>
      <c r="D1" s="68"/>
      <c r="E1" s="68"/>
      <c r="F1" s="68"/>
      <c r="G1" s="68"/>
      <c r="H1" s="68"/>
    </row>
    <row r="2" spans="1:8" ht="18" x14ac:dyDescent="0.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107</v>
      </c>
      <c r="H2" s="7" t="s">
        <v>108</v>
      </c>
    </row>
    <row r="3" spans="1:8" ht="55.5" customHeight="1" x14ac:dyDescent="0.2">
      <c r="A3" s="10" t="s">
        <v>7</v>
      </c>
      <c r="B3" s="10" t="s">
        <v>8</v>
      </c>
      <c r="C3" s="11" t="s">
        <v>109</v>
      </c>
      <c r="D3" s="11" t="s">
        <v>10</v>
      </c>
      <c r="E3" s="11" t="s">
        <v>110</v>
      </c>
      <c r="F3" s="11" t="s">
        <v>111</v>
      </c>
      <c r="G3" s="11" t="s">
        <v>112</v>
      </c>
      <c r="H3" s="11" t="s">
        <v>113</v>
      </c>
    </row>
    <row r="4" spans="1:8" ht="27" customHeight="1" x14ac:dyDescent="0.2">
      <c r="A4" s="69" t="s">
        <v>114</v>
      </c>
      <c r="B4" s="70"/>
      <c r="C4" s="71"/>
      <c r="D4" s="72"/>
      <c r="E4" s="72"/>
      <c r="F4" s="72"/>
      <c r="G4" s="72"/>
      <c r="H4" s="71"/>
    </row>
    <row r="5" spans="1:8" x14ac:dyDescent="0.2">
      <c r="A5" s="17" t="s">
        <v>14</v>
      </c>
      <c r="B5" s="17" t="s">
        <v>115</v>
      </c>
      <c r="C5" s="19"/>
      <c r="D5" s="19"/>
      <c r="E5" s="19"/>
      <c r="F5" s="19"/>
      <c r="G5" s="19"/>
      <c r="H5" s="19"/>
    </row>
    <row r="6" spans="1:8" x14ac:dyDescent="0.2">
      <c r="A6" s="22" t="s">
        <v>17</v>
      </c>
      <c r="B6" s="23" t="s">
        <v>116</v>
      </c>
      <c r="C6" s="73" t="s">
        <v>117</v>
      </c>
      <c r="D6" s="25">
        <v>20410</v>
      </c>
      <c r="E6" s="74" t="s">
        <v>118</v>
      </c>
      <c r="F6" s="25" t="s">
        <v>119</v>
      </c>
      <c r="G6" s="24">
        <v>75.11</v>
      </c>
      <c r="H6" s="24">
        <v>75.11</v>
      </c>
    </row>
    <row r="7" spans="1:8" x14ac:dyDescent="0.2">
      <c r="A7" s="22" t="s">
        <v>21</v>
      </c>
      <c r="B7" s="23" t="s">
        <v>116</v>
      </c>
      <c r="C7" s="73" t="s">
        <v>120</v>
      </c>
      <c r="D7" s="25">
        <v>900573</v>
      </c>
      <c r="E7" s="74" t="s">
        <v>118</v>
      </c>
      <c r="F7" s="25" t="s">
        <v>119</v>
      </c>
      <c r="G7" s="24">
        <v>104.33</v>
      </c>
      <c r="H7" s="24">
        <v>104.33</v>
      </c>
    </row>
    <row r="8" spans="1:8" x14ac:dyDescent="0.2">
      <c r="A8" s="22" t="s">
        <v>24</v>
      </c>
      <c r="B8" s="23" t="s">
        <v>121</v>
      </c>
      <c r="C8" s="73" t="s">
        <v>117</v>
      </c>
      <c r="D8" s="25">
        <v>20411</v>
      </c>
      <c r="E8" s="74" t="s">
        <v>118</v>
      </c>
      <c r="F8" s="25" t="s">
        <v>119</v>
      </c>
      <c r="G8" s="24">
        <v>82.48</v>
      </c>
      <c r="H8" s="24">
        <v>82.48</v>
      </c>
    </row>
    <row r="9" spans="1:8" x14ac:dyDescent="0.2">
      <c r="A9" s="22" t="s">
        <v>27</v>
      </c>
      <c r="B9" s="23" t="s">
        <v>121</v>
      </c>
      <c r="C9" s="73" t="s">
        <v>122</v>
      </c>
      <c r="D9" s="25">
        <v>1176</v>
      </c>
      <c r="E9" s="74" t="s">
        <v>118</v>
      </c>
      <c r="F9" s="25" t="s">
        <v>119</v>
      </c>
      <c r="G9" s="24">
        <v>116.96</v>
      </c>
      <c r="H9" s="24">
        <v>116.96</v>
      </c>
    </row>
    <row r="10" spans="1:8" x14ac:dyDescent="0.2">
      <c r="A10" s="22" t="s">
        <v>31</v>
      </c>
      <c r="B10" s="23" t="s">
        <v>123</v>
      </c>
      <c r="C10" s="73" t="s">
        <v>117</v>
      </c>
      <c r="D10" s="25">
        <v>20411</v>
      </c>
      <c r="E10" s="74" t="s">
        <v>118</v>
      </c>
      <c r="F10" s="25" t="s">
        <v>119</v>
      </c>
      <c r="G10" s="24">
        <v>82.48</v>
      </c>
      <c r="H10" s="24">
        <v>82.48</v>
      </c>
    </row>
    <row r="11" spans="1:8" x14ac:dyDescent="0.2">
      <c r="A11" s="17" t="s">
        <v>49</v>
      </c>
      <c r="B11" s="17" t="s">
        <v>124</v>
      </c>
      <c r="C11" s="19"/>
      <c r="D11" s="19"/>
      <c r="E11" s="19"/>
      <c r="F11" s="19"/>
      <c r="G11" s="19"/>
      <c r="H11" s="19"/>
    </row>
    <row r="12" spans="1:8" x14ac:dyDescent="0.2">
      <c r="A12" s="22" t="s">
        <v>51</v>
      </c>
      <c r="B12" s="75" t="s">
        <v>116</v>
      </c>
      <c r="C12" s="73" t="s">
        <v>125</v>
      </c>
      <c r="D12" s="25">
        <v>20413</v>
      </c>
      <c r="E12" s="74" t="s">
        <v>118</v>
      </c>
      <c r="F12" s="25" t="s">
        <v>119</v>
      </c>
      <c r="G12" s="24">
        <v>80.319999999999993</v>
      </c>
      <c r="H12" s="24">
        <v>80.319999999999993</v>
      </c>
    </row>
    <row r="13" spans="1:8" x14ac:dyDescent="0.2">
      <c r="A13" s="22" t="s">
        <v>52</v>
      </c>
      <c r="B13" s="75" t="s">
        <v>116</v>
      </c>
      <c r="C13" s="73" t="s">
        <v>126</v>
      </c>
      <c r="D13" s="25">
        <v>1170</v>
      </c>
      <c r="E13" s="74" t="s">
        <v>118</v>
      </c>
      <c r="F13" s="25" t="s">
        <v>119</v>
      </c>
      <c r="G13" s="24">
        <v>113.64</v>
      </c>
      <c r="H13" s="24">
        <v>113.64</v>
      </c>
    </row>
    <row r="14" spans="1:8" x14ac:dyDescent="0.2">
      <c r="A14" s="22" t="s">
        <v>53</v>
      </c>
      <c r="B14" s="75" t="s">
        <v>121</v>
      </c>
      <c r="C14" s="73" t="s">
        <v>127</v>
      </c>
      <c r="D14" s="25">
        <v>20416</v>
      </c>
      <c r="E14" s="74" t="s">
        <v>118</v>
      </c>
      <c r="F14" s="25" t="s">
        <v>119</v>
      </c>
      <c r="G14" s="24">
        <v>88.27</v>
      </c>
      <c r="H14" s="24">
        <v>88.27</v>
      </c>
    </row>
    <row r="15" spans="1:8" x14ac:dyDescent="0.2">
      <c r="A15" s="22" t="s">
        <v>54</v>
      </c>
      <c r="B15" s="75" t="s">
        <v>121</v>
      </c>
      <c r="C15" s="73" t="s">
        <v>120</v>
      </c>
      <c r="D15" s="25">
        <v>900575</v>
      </c>
      <c r="E15" s="74" t="s">
        <v>118</v>
      </c>
      <c r="F15" s="25" t="s">
        <v>119</v>
      </c>
      <c r="G15" s="24">
        <v>163.38999999999999</v>
      </c>
      <c r="H15" s="24">
        <v>163.38999999999999</v>
      </c>
    </row>
    <row r="16" spans="1:8" x14ac:dyDescent="0.2">
      <c r="A16" s="22" t="s">
        <v>55</v>
      </c>
      <c r="B16" s="75" t="s">
        <v>123</v>
      </c>
      <c r="C16" s="73" t="s">
        <v>127</v>
      </c>
      <c r="D16" s="25">
        <v>20415</v>
      </c>
      <c r="E16" s="74" t="s">
        <v>118</v>
      </c>
      <c r="F16" s="25" t="s">
        <v>119</v>
      </c>
      <c r="G16" s="24">
        <v>101.45</v>
      </c>
      <c r="H16" s="24">
        <v>101.45</v>
      </c>
    </row>
    <row r="17" spans="1:8" x14ac:dyDescent="0.2">
      <c r="A17" s="17" t="s">
        <v>128</v>
      </c>
      <c r="B17" s="17" t="s">
        <v>129</v>
      </c>
      <c r="C17" s="19"/>
      <c r="D17" s="19"/>
      <c r="E17" s="19"/>
      <c r="F17" s="19"/>
      <c r="G17" s="19"/>
      <c r="H17" s="19"/>
    </row>
    <row r="18" spans="1:8" ht="25.5" x14ac:dyDescent="0.2">
      <c r="A18" s="22" t="s">
        <v>130</v>
      </c>
      <c r="B18" s="23" t="s">
        <v>131</v>
      </c>
      <c r="C18" s="73" t="s">
        <v>132</v>
      </c>
      <c r="D18" s="25">
        <v>20504</v>
      </c>
      <c r="E18" s="74" t="s">
        <v>118</v>
      </c>
      <c r="F18" s="25" t="s">
        <v>133</v>
      </c>
      <c r="G18" s="24">
        <v>63.76</v>
      </c>
      <c r="H18" s="24">
        <v>127.53</v>
      </c>
    </row>
    <row r="19" spans="1:8" ht="25.5" x14ac:dyDescent="0.2">
      <c r="A19" s="22" t="s">
        <v>134</v>
      </c>
      <c r="B19" s="23" t="s">
        <v>135</v>
      </c>
      <c r="C19" s="73" t="s">
        <v>136</v>
      </c>
      <c r="D19" s="25">
        <v>20409</v>
      </c>
      <c r="E19" s="74" t="s">
        <v>118</v>
      </c>
      <c r="F19" s="25" t="s">
        <v>133</v>
      </c>
      <c r="G19" s="24">
        <v>77.09</v>
      </c>
      <c r="H19" s="24">
        <v>154.18</v>
      </c>
    </row>
    <row r="20" spans="1:8" ht="25.5" x14ac:dyDescent="0.2">
      <c r="A20" s="22" t="s">
        <v>137</v>
      </c>
      <c r="B20" s="23" t="s">
        <v>135</v>
      </c>
      <c r="C20" s="73" t="s">
        <v>138</v>
      </c>
      <c r="D20" s="25">
        <v>25003</v>
      </c>
      <c r="E20" s="74" t="s">
        <v>118</v>
      </c>
      <c r="F20" s="25" t="s">
        <v>133</v>
      </c>
      <c r="G20" s="24">
        <v>97.54</v>
      </c>
      <c r="H20" s="24">
        <v>195.09</v>
      </c>
    </row>
    <row r="21" spans="1:8" ht="25.5" x14ac:dyDescent="0.2">
      <c r="A21" s="22" t="s">
        <v>139</v>
      </c>
      <c r="B21" s="23" t="s">
        <v>140</v>
      </c>
      <c r="C21" s="73" t="s">
        <v>141</v>
      </c>
      <c r="D21" s="25">
        <v>25005</v>
      </c>
      <c r="E21" s="74" t="s">
        <v>118</v>
      </c>
      <c r="F21" s="25" t="s">
        <v>133</v>
      </c>
      <c r="G21" s="24">
        <v>97.92</v>
      </c>
      <c r="H21" s="24">
        <v>198.84</v>
      </c>
    </row>
    <row r="22" spans="1:8" ht="28.5" customHeight="1" x14ac:dyDescent="0.2">
      <c r="A22" s="69" t="s">
        <v>142</v>
      </c>
      <c r="B22" s="70"/>
      <c r="C22" s="71"/>
      <c r="D22" s="76"/>
      <c r="E22" s="76"/>
      <c r="F22" s="76"/>
      <c r="G22" s="76"/>
      <c r="H22" s="77"/>
    </row>
    <row r="23" spans="1:8" x14ac:dyDescent="0.2">
      <c r="A23" s="17" t="s">
        <v>61</v>
      </c>
      <c r="B23" s="17" t="s">
        <v>115</v>
      </c>
      <c r="C23" s="19"/>
      <c r="D23" s="19"/>
      <c r="E23" s="19"/>
      <c r="F23" s="19"/>
      <c r="G23" s="19"/>
      <c r="H23" s="19"/>
    </row>
    <row r="24" spans="1:8" x14ac:dyDescent="0.2">
      <c r="A24" s="22" t="s">
        <v>65</v>
      </c>
      <c r="B24" s="23" t="s">
        <v>116</v>
      </c>
      <c r="C24" s="73" t="s">
        <v>143</v>
      </c>
      <c r="D24" s="25">
        <v>20216</v>
      </c>
      <c r="E24" s="74" t="s">
        <v>118</v>
      </c>
      <c r="F24" s="25" t="s">
        <v>119</v>
      </c>
      <c r="G24" s="24">
        <v>71.86</v>
      </c>
      <c r="H24" s="24">
        <v>71.86</v>
      </c>
    </row>
    <row r="25" spans="1:8" x14ac:dyDescent="0.2">
      <c r="A25" s="22" t="s">
        <v>66</v>
      </c>
      <c r="B25" s="23" t="s">
        <v>116</v>
      </c>
      <c r="C25" s="73" t="s">
        <v>144</v>
      </c>
      <c r="D25" s="25">
        <v>105909</v>
      </c>
      <c r="E25" s="74" t="s">
        <v>118</v>
      </c>
      <c r="F25" s="25" t="s">
        <v>119</v>
      </c>
      <c r="G25" s="24">
        <v>92.92</v>
      </c>
      <c r="H25" s="24">
        <v>92.92</v>
      </c>
    </row>
    <row r="26" spans="1:8" x14ac:dyDescent="0.2">
      <c r="A26" s="22" t="s">
        <v>67</v>
      </c>
      <c r="B26" s="23" t="s">
        <v>121</v>
      </c>
      <c r="C26" s="73" t="s">
        <v>145</v>
      </c>
      <c r="D26" s="25">
        <v>714462</v>
      </c>
      <c r="E26" s="74" t="s">
        <v>118</v>
      </c>
      <c r="F26" s="25" t="s">
        <v>119</v>
      </c>
      <c r="G26" s="24">
        <v>124.08</v>
      </c>
      <c r="H26" s="24">
        <v>124.08</v>
      </c>
    </row>
    <row r="27" spans="1:8" x14ac:dyDescent="0.2">
      <c r="A27" s="22" t="s">
        <v>68</v>
      </c>
      <c r="B27" s="23" t="s">
        <v>121</v>
      </c>
      <c r="C27" s="73" t="s">
        <v>122</v>
      </c>
      <c r="D27" s="25">
        <v>1113</v>
      </c>
      <c r="E27" s="74" t="s">
        <v>118</v>
      </c>
      <c r="F27" s="25" t="s">
        <v>146</v>
      </c>
      <c r="G27" s="24">
        <v>117.38</v>
      </c>
      <c r="H27" s="24">
        <v>117.38</v>
      </c>
    </row>
    <row r="28" spans="1:8" x14ac:dyDescent="0.2">
      <c r="A28" s="22" t="s">
        <v>69</v>
      </c>
      <c r="B28" s="75" t="s">
        <v>123</v>
      </c>
      <c r="C28" s="73" t="s">
        <v>122</v>
      </c>
      <c r="D28" s="25">
        <v>1113</v>
      </c>
      <c r="E28" s="74" t="s">
        <v>118</v>
      </c>
      <c r="F28" s="25" t="s">
        <v>119</v>
      </c>
      <c r="G28" s="24">
        <v>117.38</v>
      </c>
      <c r="H28" s="24">
        <v>117.38</v>
      </c>
    </row>
    <row r="29" spans="1:8" x14ac:dyDescent="0.2">
      <c r="A29" s="17" t="s">
        <v>74</v>
      </c>
      <c r="B29" s="17" t="s">
        <v>124</v>
      </c>
      <c r="C29" s="19"/>
      <c r="D29" s="19"/>
      <c r="E29" s="19"/>
      <c r="F29" s="19"/>
      <c r="G29" s="19"/>
      <c r="H29" s="19"/>
    </row>
    <row r="30" spans="1:8" x14ac:dyDescent="0.2">
      <c r="A30" s="22" t="s">
        <v>76</v>
      </c>
      <c r="B30" s="23" t="s">
        <v>116</v>
      </c>
      <c r="C30" s="73" t="s">
        <v>304</v>
      </c>
      <c r="D30" s="25">
        <v>20218</v>
      </c>
      <c r="E30" s="74" t="s">
        <v>118</v>
      </c>
      <c r="F30" s="25" t="s">
        <v>119</v>
      </c>
      <c r="G30" s="24">
        <v>68.94</v>
      </c>
      <c r="H30" s="24">
        <v>68.94</v>
      </c>
    </row>
    <row r="31" spans="1:8" x14ac:dyDescent="0.2">
      <c r="A31" s="22" t="s">
        <v>77</v>
      </c>
      <c r="B31" s="23" t="s">
        <v>116</v>
      </c>
      <c r="C31" s="73" t="s">
        <v>147</v>
      </c>
      <c r="D31" s="25">
        <v>105912</v>
      </c>
      <c r="E31" s="74" t="s">
        <v>118</v>
      </c>
      <c r="F31" s="25" t="s">
        <v>119</v>
      </c>
      <c r="G31" s="24">
        <v>111.92</v>
      </c>
      <c r="H31" s="24">
        <v>111.92</v>
      </c>
    </row>
    <row r="32" spans="1:8" x14ac:dyDescent="0.2">
      <c r="A32" s="22" t="s">
        <v>78</v>
      </c>
      <c r="B32" s="23" t="s">
        <v>121</v>
      </c>
      <c r="C32" s="73" t="s">
        <v>148</v>
      </c>
      <c r="D32" s="25">
        <v>1105</v>
      </c>
      <c r="E32" s="74" t="s">
        <v>118</v>
      </c>
      <c r="F32" s="25" t="s">
        <v>119</v>
      </c>
      <c r="G32" s="24">
        <v>127.04</v>
      </c>
      <c r="H32" s="24">
        <v>127.04</v>
      </c>
    </row>
    <row r="33" spans="1:8" x14ac:dyDescent="0.2">
      <c r="A33" s="22" t="s">
        <v>79</v>
      </c>
      <c r="B33" s="23" t="s">
        <v>121</v>
      </c>
      <c r="C33" s="73" t="s">
        <v>149</v>
      </c>
      <c r="D33" s="25">
        <v>30361</v>
      </c>
      <c r="E33" s="74" t="s">
        <v>118</v>
      </c>
      <c r="F33" s="25" t="s">
        <v>119</v>
      </c>
      <c r="G33" s="24">
        <v>77.650000000000006</v>
      </c>
      <c r="H33" s="24">
        <v>77.650000000000006</v>
      </c>
    </row>
    <row r="34" spans="1:8" x14ac:dyDescent="0.2">
      <c r="A34" s="22" t="s">
        <v>80</v>
      </c>
      <c r="B34" s="75" t="s">
        <v>123</v>
      </c>
      <c r="C34" s="73" t="s">
        <v>150</v>
      </c>
      <c r="D34" s="25">
        <v>20247</v>
      </c>
      <c r="E34" s="74" t="s">
        <v>118</v>
      </c>
      <c r="F34" s="25" t="s">
        <v>119</v>
      </c>
      <c r="G34" s="24">
        <v>94.81</v>
      </c>
      <c r="H34" s="24">
        <v>94.81</v>
      </c>
    </row>
    <row r="35" spans="1:8" ht="25.5" customHeight="1" x14ac:dyDescent="0.2">
      <c r="A35" s="69" t="s">
        <v>151</v>
      </c>
      <c r="B35" s="70"/>
      <c r="C35" s="71"/>
      <c r="D35" s="76"/>
      <c r="E35" s="76"/>
      <c r="F35" s="76"/>
      <c r="G35" s="76"/>
      <c r="H35" s="77"/>
    </row>
    <row r="36" spans="1:8" x14ac:dyDescent="0.2">
      <c r="A36" s="17" t="s">
        <v>152</v>
      </c>
      <c r="B36" s="17" t="s">
        <v>115</v>
      </c>
      <c r="C36" s="19"/>
      <c r="D36" s="19"/>
      <c r="E36" s="19"/>
      <c r="F36" s="19"/>
      <c r="G36" s="19"/>
      <c r="H36" s="19"/>
    </row>
    <row r="37" spans="1:8" x14ac:dyDescent="0.2">
      <c r="A37" s="22" t="s">
        <v>153</v>
      </c>
      <c r="B37" s="23" t="s">
        <v>154</v>
      </c>
      <c r="C37" s="73" t="s">
        <v>155</v>
      </c>
      <c r="D37" s="25">
        <v>14125</v>
      </c>
      <c r="E37" s="74" t="s">
        <v>156</v>
      </c>
      <c r="F37" s="25" t="s">
        <v>157</v>
      </c>
      <c r="G37" s="24">
        <v>63.46</v>
      </c>
      <c r="H37" s="24">
        <v>253.85</v>
      </c>
    </row>
    <row r="38" spans="1:8" x14ac:dyDescent="0.2">
      <c r="A38" s="22" t="s">
        <v>158</v>
      </c>
      <c r="B38" s="23" t="s">
        <v>159</v>
      </c>
      <c r="C38" s="73" t="s">
        <v>160</v>
      </c>
      <c r="D38" s="25">
        <v>20704</v>
      </c>
      <c r="E38" s="74" t="s">
        <v>156</v>
      </c>
      <c r="F38" s="25" t="s">
        <v>157</v>
      </c>
      <c r="G38" s="24">
        <v>124.95</v>
      </c>
      <c r="H38" s="24">
        <v>499.8</v>
      </c>
    </row>
    <row r="39" spans="1:8" x14ac:dyDescent="0.2">
      <c r="A39" s="22" t="s">
        <v>161</v>
      </c>
      <c r="B39" s="75" t="s">
        <v>162</v>
      </c>
      <c r="C39" s="73" t="s">
        <v>160</v>
      </c>
      <c r="D39" s="25">
        <v>20704</v>
      </c>
      <c r="E39" s="74" t="s">
        <v>156</v>
      </c>
      <c r="F39" s="25" t="s">
        <v>157</v>
      </c>
      <c r="G39" s="24">
        <v>124.95</v>
      </c>
      <c r="H39" s="24">
        <v>499.8</v>
      </c>
    </row>
    <row r="40" spans="1:8" x14ac:dyDescent="0.2">
      <c r="A40" s="17" t="s">
        <v>163</v>
      </c>
      <c r="B40" s="17" t="s">
        <v>124</v>
      </c>
      <c r="C40" s="19"/>
      <c r="D40" s="19"/>
      <c r="E40" s="19"/>
      <c r="F40" s="19"/>
      <c r="G40" s="19"/>
      <c r="H40" s="19"/>
    </row>
    <row r="41" spans="1:8" x14ac:dyDescent="0.2">
      <c r="A41" s="22" t="s">
        <v>164</v>
      </c>
      <c r="B41" s="23" t="s">
        <v>154</v>
      </c>
      <c r="C41" s="73" t="s">
        <v>165</v>
      </c>
      <c r="D41" s="25">
        <v>1193</v>
      </c>
      <c r="E41" s="74" t="s">
        <v>156</v>
      </c>
      <c r="F41" s="25" t="s">
        <v>157</v>
      </c>
      <c r="G41" s="24">
        <v>68.19</v>
      </c>
      <c r="H41" s="24">
        <v>272.77999999999997</v>
      </c>
    </row>
    <row r="42" spans="1:8" x14ac:dyDescent="0.2">
      <c r="A42" s="22" t="s">
        <v>166</v>
      </c>
      <c r="B42" s="23" t="s">
        <v>159</v>
      </c>
      <c r="C42" s="73" t="s">
        <v>167</v>
      </c>
      <c r="D42" s="25">
        <v>20713</v>
      </c>
      <c r="E42" s="74" t="s">
        <v>156</v>
      </c>
      <c r="F42" s="25" t="s">
        <v>157</v>
      </c>
      <c r="G42" s="24">
        <v>130.55000000000001</v>
      </c>
      <c r="H42" s="24">
        <v>522.20000000000005</v>
      </c>
    </row>
    <row r="43" spans="1:8" x14ac:dyDescent="0.2">
      <c r="A43" s="22" t="s">
        <v>168</v>
      </c>
      <c r="B43" s="75" t="s">
        <v>162</v>
      </c>
      <c r="C43" s="73" t="s">
        <v>167</v>
      </c>
      <c r="D43" s="25">
        <v>20713</v>
      </c>
      <c r="E43" s="74" t="s">
        <v>156</v>
      </c>
      <c r="F43" s="25" t="s">
        <v>157</v>
      </c>
      <c r="G43" s="24">
        <v>130.55000000000001</v>
      </c>
      <c r="H43" s="24">
        <v>522.20000000000005</v>
      </c>
    </row>
    <row r="44" spans="1:8" ht="29.25" customHeight="1" x14ac:dyDescent="0.2">
      <c r="A44" s="78" t="s">
        <v>169</v>
      </c>
      <c r="B44" s="79"/>
      <c r="C44" s="80"/>
      <c r="D44" s="81"/>
      <c r="E44" s="81"/>
      <c r="F44" s="81"/>
      <c r="G44" s="81"/>
      <c r="H44" s="82"/>
    </row>
    <row r="45" spans="1:8" x14ac:dyDescent="0.2">
      <c r="A45" s="17" t="s">
        <v>170</v>
      </c>
      <c r="B45" s="17" t="s">
        <v>171</v>
      </c>
      <c r="C45" s="19"/>
      <c r="D45" s="19"/>
      <c r="E45" s="19"/>
      <c r="F45" s="19"/>
      <c r="G45" s="19"/>
      <c r="H45" s="19"/>
    </row>
    <row r="46" spans="1:8" ht="30" customHeight="1" x14ac:dyDescent="0.2">
      <c r="A46" s="22" t="s">
        <v>172</v>
      </c>
      <c r="B46" s="23" t="s">
        <v>173</v>
      </c>
      <c r="C46" s="73" t="s">
        <v>174</v>
      </c>
      <c r="D46" s="25">
        <v>1324</v>
      </c>
      <c r="E46" s="74" t="s">
        <v>175</v>
      </c>
      <c r="F46" s="25" t="s">
        <v>176</v>
      </c>
      <c r="G46" s="24">
        <v>16</v>
      </c>
      <c r="H46" s="24">
        <v>320</v>
      </c>
    </row>
    <row r="47" spans="1:8" ht="29.25" customHeight="1" x14ac:dyDescent="0.2">
      <c r="A47" s="22" t="s">
        <v>177</v>
      </c>
      <c r="B47" s="23" t="s">
        <v>173</v>
      </c>
      <c r="C47" s="73" t="s">
        <v>178</v>
      </c>
      <c r="D47" s="25">
        <v>1323</v>
      </c>
      <c r="E47" s="74" t="s">
        <v>175</v>
      </c>
      <c r="F47" s="25" t="s">
        <v>179</v>
      </c>
      <c r="G47" s="24">
        <v>16</v>
      </c>
      <c r="H47" s="24">
        <v>355</v>
      </c>
    </row>
    <row r="48" spans="1:8" x14ac:dyDescent="0.2">
      <c r="A48" s="22" t="s">
        <v>180</v>
      </c>
      <c r="B48" s="23" t="s">
        <v>181</v>
      </c>
      <c r="C48" s="73" t="s">
        <v>182</v>
      </c>
      <c r="D48" s="25">
        <v>1327</v>
      </c>
      <c r="E48" s="74" t="s">
        <v>175</v>
      </c>
      <c r="F48" s="25" t="s">
        <v>183</v>
      </c>
      <c r="G48" s="24">
        <v>16</v>
      </c>
      <c r="H48" s="24">
        <v>400</v>
      </c>
    </row>
    <row r="49" spans="1:8" x14ac:dyDescent="0.2">
      <c r="A49" s="22" t="s">
        <v>184</v>
      </c>
      <c r="B49" s="23" t="s">
        <v>181</v>
      </c>
      <c r="C49" s="73" t="s">
        <v>185</v>
      </c>
      <c r="D49" s="25">
        <v>1328</v>
      </c>
      <c r="E49" s="74" t="s">
        <v>175</v>
      </c>
      <c r="F49" s="25" t="s">
        <v>183</v>
      </c>
      <c r="G49" s="24">
        <v>16</v>
      </c>
      <c r="H49" s="24">
        <v>400</v>
      </c>
    </row>
    <row r="50" spans="1:8" x14ac:dyDescent="0.2">
      <c r="A50" s="22" t="s">
        <v>186</v>
      </c>
      <c r="B50" s="23" t="s">
        <v>187</v>
      </c>
      <c r="C50" s="73" t="s">
        <v>188</v>
      </c>
      <c r="D50" s="25">
        <v>1374</v>
      </c>
      <c r="E50" s="74" t="s">
        <v>175</v>
      </c>
      <c r="F50" s="25" t="s">
        <v>189</v>
      </c>
      <c r="G50" s="24">
        <v>31.68</v>
      </c>
      <c r="H50" s="24">
        <v>1056</v>
      </c>
    </row>
    <row r="51" spans="1:8" x14ac:dyDescent="0.2">
      <c r="A51" s="22" t="s">
        <v>190</v>
      </c>
      <c r="B51" s="23" t="s">
        <v>187</v>
      </c>
      <c r="C51" s="73" t="s">
        <v>191</v>
      </c>
      <c r="D51" s="25">
        <v>1388</v>
      </c>
      <c r="E51" s="74" t="s">
        <v>175</v>
      </c>
      <c r="F51" s="25" t="s">
        <v>189</v>
      </c>
      <c r="G51" s="24">
        <v>31.68</v>
      </c>
      <c r="H51" s="24">
        <v>1056</v>
      </c>
    </row>
    <row r="52" spans="1:8" x14ac:dyDescent="0.2">
      <c r="A52" s="17" t="s">
        <v>192</v>
      </c>
      <c r="B52" s="17" t="s">
        <v>193</v>
      </c>
      <c r="C52" s="19"/>
      <c r="D52" s="19"/>
      <c r="E52" s="19"/>
      <c r="F52" s="19"/>
      <c r="G52" s="19"/>
      <c r="H52" s="19"/>
    </row>
    <row r="53" spans="1:8" x14ac:dyDescent="0.2">
      <c r="A53" s="22" t="s">
        <v>194</v>
      </c>
      <c r="B53" s="23" t="s">
        <v>195</v>
      </c>
      <c r="C53" s="73" t="s">
        <v>196</v>
      </c>
      <c r="D53" s="25">
        <v>1348</v>
      </c>
      <c r="E53" s="74" t="s">
        <v>175</v>
      </c>
      <c r="F53" s="25" t="s">
        <v>189</v>
      </c>
      <c r="G53" s="24">
        <v>16</v>
      </c>
      <c r="H53" s="24">
        <v>533</v>
      </c>
    </row>
    <row r="54" spans="1:8" x14ac:dyDescent="0.2">
      <c r="A54" s="22" t="s">
        <v>197</v>
      </c>
      <c r="B54" s="23" t="s">
        <v>198</v>
      </c>
      <c r="C54" s="73" t="s">
        <v>199</v>
      </c>
      <c r="D54" s="25">
        <v>1372</v>
      </c>
      <c r="E54" s="74" t="s">
        <v>175</v>
      </c>
      <c r="F54" s="25" t="s">
        <v>189</v>
      </c>
      <c r="G54" s="24">
        <v>31.68</v>
      </c>
      <c r="H54" s="24">
        <v>1056</v>
      </c>
    </row>
    <row r="55" spans="1:8" x14ac:dyDescent="0.2">
      <c r="A55" s="17" t="s">
        <v>200</v>
      </c>
      <c r="B55" s="17" t="s">
        <v>201</v>
      </c>
      <c r="C55" s="19"/>
      <c r="D55" s="19"/>
      <c r="E55" s="19"/>
      <c r="F55" s="19"/>
      <c r="G55" s="19"/>
      <c r="H55" s="19"/>
    </row>
    <row r="56" spans="1:8" x14ac:dyDescent="0.2">
      <c r="A56" s="22" t="s">
        <v>202</v>
      </c>
      <c r="B56" s="23" t="s">
        <v>203</v>
      </c>
      <c r="C56" s="73" t="s">
        <v>204</v>
      </c>
      <c r="D56" s="25">
        <v>1329</v>
      </c>
      <c r="E56" s="74" t="s">
        <v>175</v>
      </c>
      <c r="F56" s="25" t="s">
        <v>183</v>
      </c>
      <c r="G56" s="24">
        <v>20</v>
      </c>
      <c r="H56" s="24">
        <v>500</v>
      </c>
    </row>
    <row r="57" spans="1:8" x14ac:dyDescent="0.2">
      <c r="A57" s="17" t="s">
        <v>205</v>
      </c>
      <c r="B57" s="17" t="s">
        <v>206</v>
      </c>
      <c r="C57" s="19"/>
      <c r="D57" s="19"/>
      <c r="E57" s="19"/>
      <c r="F57" s="19"/>
      <c r="G57" s="19"/>
      <c r="H57" s="19"/>
    </row>
    <row r="58" spans="1:8" x14ac:dyDescent="0.2">
      <c r="A58" s="22" t="s">
        <v>207</v>
      </c>
      <c r="B58" s="83" t="s">
        <v>208</v>
      </c>
      <c r="C58" s="84" t="s">
        <v>209</v>
      </c>
      <c r="D58" s="85">
        <v>1321</v>
      </c>
      <c r="E58" s="74" t="s">
        <v>175</v>
      </c>
      <c r="F58" s="25" t="s">
        <v>183</v>
      </c>
      <c r="G58" s="24">
        <v>20</v>
      </c>
      <c r="H58" s="24">
        <v>500</v>
      </c>
    </row>
    <row r="59" spans="1:8" x14ac:dyDescent="0.2">
      <c r="A59" s="86" t="s">
        <v>210</v>
      </c>
      <c r="B59" s="86" t="s">
        <v>211</v>
      </c>
      <c r="C59" s="87"/>
      <c r="D59" s="87"/>
      <c r="E59" s="87"/>
      <c r="F59" s="87"/>
      <c r="G59" s="87"/>
      <c r="H59" s="87"/>
    </row>
    <row r="60" spans="1:8" ht="25.5" x14ac:dyDescent="0.2">
      <c r="A60" s="22" t="s">
        <v>212</v>
      </c>
      <c r="B60" s="23" t="s">
        <v>213</v>
      </c>
      <c r="C60" s="73" t="s">
        <v>214</v>
      </c>
      <c r="D60" s="25">
        <v>1333</v>
      </c>
      <c r="E60" s="38" t="s">
        <v>215</v>
      </c>
      <c r="F60" s="25" t="s">
        <v>216</v>
      </c>
      <c r="G60" s="24">
        <v>129.6</v>
      </c>
      <c r="H60" s="24">
        <v>405</v>
      </c>
    </row>
    <row r="61" spans="1:8" x14ac:dyDescent="0.2">
      <c r="A61" s="86" t="s">
        <v>217</v>
      </c>
      <c r="B61" s="17" t="s">
        <v>218</v>
      </c>
      <c r="C61" s="19"/>
      <c r="D61" s="19"/>
      <c r="E61" s="19"/>
      <c r="F61" s="19"/>
      <c r="G61" s="19"/>
      <c r="H61" s="19"/>
    </row>
    <row r="62" spans="1:8" x14ac:dyDescent="0.2">
      <c r="A62" s="22" t="s">
        <v>219</v>
      </c>
      <c r="B62" s="23"/>
      <c r="C62" s="73" t="s">
        <v>220</v>
      </c>
      <c r="D62" s="25">
        <v>1312</v>
      </c>
      <c r="E62" s="74" t="s">
        <v>175</v>
      </c>
      <c r="F62" s="25" t="s">
        <v>183</v>
      </c>
      <c r="G62" s="24">
        <v>20</v>
      </c>
      <c r="H62" s="24">
        <v>500</v>
      </c>
    </row>
    <row r="63" spans="1:8" x14ac:dyDescent="0.2">
      <c r="A63" s="22" t="s">
        <v>221</v>
      </c>
      <c r="B63" s="23"/>
      <c r="C63" s="73" t="s">
        <v>222</v>
      </c>
      <c r="D63" s="25">
        <v>1342</v>
      </c>
      <c r="E63" s="74" t="s">
        <v>175</v>
      </c>
      <c r="F63" s="25" t="s">
        <v>189</v>
      </c>
      <c r="G63" s="24">
        <v>20</v>
      </c>
      <c r="H63" s="24">
        <v>666</v>
      </c>
    </row>
    <row r="64" spans="1:8" x14ac:dyDescent="0.2">
      <c r="A64" s="22" t="s">
        <v>223</v>
      </c>
      <c r="B64" s="23"/>
      <c r="C64" s="73" t="s">
        <v>224</v>
      </c>
      <c r="D64" s="25">
        <v>1322</v>
      </c>
      <c r="E64" s="74" t="s">
        <v>175</v>
      </c>
      <c r="F64" s="25" t="s">
        <v>176</v>
      </c>
      <c r="G64" s="24">
        <v>20</v>
      </c>
      <c r="H64" s="24">
        <v>400</v>
      </c>
    </row>
    <row r="65" spans="1:9" x14ac:dyDescent="0.2">
      <c r="A65" s="22" t="s">
        <v>225</v>
      </c>
      <c r="B65" s="23"/>
      <c r="C65" s="73" t="s">
        <v>226</v>
      </c>
      <c r="D65" s="25">
        <v>1338</v>
      </c>
      <c r="E65" s="74" t="s">
        <v>175</v>
      </c>
      <c r="F65" s="25" t="s">
        <v>183</v>
      </c>
      <c r="G65" s="24">
        <v>20</v>
      </c>
      <c r="H65" s="24">
        <v>500</v>
      </c>
    </row>
    <row r="66" spans="1:9" x14ac:dyDescent="0.2">
      <c r="A66" s="22" t="s">
        <v>227</v>
      </c>
      <c r="B66" s="23"/>
      <c r="C66" s="73" t="s">
        <v>228</v>
      </c>
      <c r="D66" s="25">
        <v>1339</v>
      </c>
      <c r="E66" s="74" t="s">
        <v>175</v>
      </c>
      <c r="F66" s="25" t="s">
        <v>183</v>
      </c>
      <c r="G66" s="24">
        <v>20</v>
      </c>
      <c r="H66" s="24">
        <v>500</v>
      </c>
    </row>
    <row r="67" spans="1:9" x14ac:dyDescent="0.2">
      <c r="A67" s="88"/>
      <c r="B67" s="89"/>
      <c r="C67" s="90"/>
      <c r="D67" s="90"/>
      <c r="E67" s="90"/>
      <c r="F67" s="90"/>
      <c r="G67" s="90"/>
      <c r="H67" s="91"/>
    </row>
    <row r="68" spans="1:9" ht="18" x14ac:dyDescent="0.2">
      <c r="A68" s="7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6</v>
      </c>
      <c r="G68" s="7" t="s">
        <v>107</v>
      </c>
      <c r="H68" s="7" t="s">
        <v>108</v>
      </c>
    </row>
    <row r="69" spans="1:9" ht="36" x14ac:dyDescent="0.2">
      <c r="A69" s="10" t="s">
        <v>7</v>
      </c>
      <c r="B69" s="10" t="s">
        <v>8</v>
      </c>
      <c r="C69" s="11" t="s">
        <v>109</v>
      </c>
      <c r="D69" s="11" t="s">
        <v>10</v>
      </c>
      <c r="E69" s="11" t="s">
        <v>229</v>
      </c>
      <c r="F69" s="11" t="s">
        <v>111</v>
      </c>
      <c r="G69" s="11" t="s">
        <v>112</v>
      </c>
      <c r="H69" s="11" t="s">
        <v>113</v>
      </c>
    </row>
    <row r="70" spans="1:9" ht="33.75" customHeight="1" x14ac:dyDescent="0.2">
      <c r="A70" s="69" t="s">
        <v>230</v>
      </c>
      <c r="B70" s="70"/>
      <c r="C70" s="80"/>
      <c r="D70" s="81"/>
      <c r="E70" s="81"/>
      <c r="F70" s="81"/>
      <c r="G70" s="81"/>
      <c r="H70" s="82"/>
    </row>
    <row r="71" spans="1:9" x14ac:dyDescent="0.2">
      <c r="A71" s="17" t="s">
        <v>231</v>
      </c>
      <c r="B71" s="17" t="s">
        <v>232</v>
      </c>
      <c r="C71" s="19"/>
      <c r="D71" s="19"/>
      <c r="E71" s="19"/>
      <c r="F71" s="19"/>
      <c r="G71" s="19"/>
      <c r="H71" s="19"/>
    </row>
    <row r="72" spans="1:9" x14ac:dyDescent="0.2">
      <c r="A72" s="22" t="s">
        <v>233</v>
      </c>
      <c r="B72" s="92" t="s">
        <v>234</v>
      </c>
      <c r="C72" s="73" t="s">
        <v>235</v>
      </c>
      <c r="D72" s="25">
        <v>1204</v>
      </c>
      <c r="E72" s="38" t="s">
        <v>236</v>
      </c>
      <c r="F72" s="25" t="s">
        <v>119</v>
      </c>
      <c r="G72" s="24">
        <v>85</v>
      </c>
      <c r="H72" s="24">
        <v>85</v>
      </c>
    </row>
    <row r="73" spans="1:9" x14ac:dyDescent="0.2">
      <c r="A73" s="22" t="s">
        <v>237</v>
      </c>
      <c r="B73" s="92" t="s">
        <v>238</v>
      </c>
      <c r="C73" s="73" t="s">
        <v>239</v>
      </c>
      <c r="D73" s="25">
        <v>1206</v>
      </c>
      <c r="E73" s="38" t="s">
        <v>236</v>
      </c>
      <c r="F73" s="25" t="s">
        <v>119</v>
      </c>
      <c r="G73" s="24">
        <v>95</v>
      </c>
      <c r="H73" s="24">
        <v>95</v>
      </c>
    </row>
    <row r="74" spans="1:9" x14ac:dyDescent="0.2">
      <c r="A74" s="22" t="s">
        <v>240</v>
      </c>
      <c r="B74" s="92" t="s">
        <v>241</v>
      </c>
      <c r="C74" s="73" t="s">
        <v>242</v>
      </c>
      <c r="D74" s="25">
        <v>1505</v>
      </c>
      <c r="E74" s="38" t="s">
        <v>236</v>
      </c>
      <c r="F74" s="25" t="s">
        <v>243</v>
      </c>
      <c r="G74" s="24">
        <v>42.5</v>
      </c>
      <c r="H74" s="24">
        <v>85</v>
      </c>
    </row>
    <row r="75" spans="1:9" ht="25.5" x14ac:dyDescent="0.2">
      <c r="A75" s="22" t="s">
        <v>244</v>
      </c>
      <c r="B75" s="92" t="s">
        <v>245</v>
      </c>
      <c r="C75" s="73" t="s">
        <v>246</v>
      </c>
      <c r="D75" s="25">
        <v>1520</v>
      </c>
      <c r="E75" s="93" t="s">
        <v>247</v>
      </c>
      <c r="F75" s="25" t="s">
        <v>248</v>
      </c>
      <c r="G75" s="24">
        <v>45</v>
      </c>
      <c r="H75" s="24">
        <v>90</v>
      </c>
    </row>
    <row r="76" spans="1:9" x14ac:dyDescent="0.2">
      <c r="A76" s="22" t="s">
        <v>249</v>
      </c>
      <c r="B76" s="92" t="s">
        <v>250</v>
      </c>
      <c r="C76" s="73" t="s">
        <v>251</v>
      </c>
      <c r="D76" s="25">
        <v>1601</v>
      </c>
      <c r="E76" s="38" t="s">
        <v>252</v>
      </c>
      <c r="F76" s="25" t="s">
        <v>253</v>
      </c>
      <c r="G76" s="24">
        <v>46</v>
      </c>
      <c r="H76" s="24">
        <v>23</v>
      </c>
    </row>
    <row r="77" spans="1:9" x14ac:dyDescent="0.2">
      <c r="A77" s="22" t="s">
        <v>254</v>
      </c>
      <c r="B77" s="92" t="s">
        <v>255</v>
      </c>
      <c r="C77" s="73" t="s">
        <v>256</v>
      </c>
      <c r="D77" s="25">
        <v>1608</v>
      </c>
      <c r="E77" s="38" t="s">
        <v>252</v>
      </c>
      <c r="F77" s="25" t="s">
        <v>119</v>
      </c>
      <c r="G77" s="24">
        <v>32</v>
      </c>
      <c r="H77" s="24">
        <v>32</v>
      </c>
    </row>
    <row r="78" spans="1:9" x14ac:dyDescent="0.2">
      <c r="A78" s="22" t="s">
        <v>257</v>
      </c>
      <c r="B78" s="92" t="s">
        <v>258</v>
      </c>
      <c r="C78" s="73" t="s">
        <v>259</v>
      </c>
      <c r="D78" s="25">
        <v>1909</v>
      </c>
      <c r="E78" s="38" t="s">
        <v>260</v>
      </c>
      <c r="F78" s="25" t="s">
        <v>261</v>
      </c>
      <c r="G78" s="24">
        <v>22.5</v>
      </c>
      <c r="H78" s="24">
        <v>25</v>
      </c>
    </row>
    <row r="79" spans="1:9" ht="15" x14ac:dyDescent="0.2">
      <c r="A79" s="22" t="s">
        <v>262</v>
      </c>
      <c r="B79" s="92" t="s">
        <v>263</v>
      </c>
      <c r="C79" s="73" t="s">
        <v>264</v>
      </c>
      <c r="D79" s="73">
        <v>40.04</v>
      </c>
      <c r="E79" s="93" t="s">
        <v>215</v>
      </c>
      <c r="F79" s="25" t="s">
        <v>265</v>
      </c>
      <c r="G79" s="25">
        <v>34</v>
      </c>
      <c r="H79" s="94">
        <v>0</v>
      </c>
    </row>
    <row r="80" spans="1:9" ht="28.5" x14ac:dyDescent="0.2">
      <c r="A80" s="22" t="s">
        <v>266</v>
      </c>
      <c r="B80" s="92" t="s">
        <v>267</v>
      </c>
      <c r="C80" s="73" t="s">
        <v>268</v>
      </c>
      <c r="D80" s="25">
        <v>1605</v>
      </c>
      <c r="E80" s="95" t="s">
        <v>269</v>
      </c>
      <c r="F80" s="25" t="s">
        <v>270</v>
      </c>
      <c r="G80" s="24">
        <v>21.68</v>
      </c>
      <c r="H80" s="24">
        <v>1735</v>
      </c>
      <c r="I80" s="96">
        <f>H80/20</f>
        <v>86.75</v>
      </c>
    </row>
    <row r="81" spans="1:8" x14ac:dyDescent="0.2">
      <c r="A81" s="22" t="s">
        <v>271</v>
      </c>
      <c r="B81" s="92" t="s">
        <v>272</v>
      </c>
      <c r="C81" s="73" t="s">
        <v>273</v>
      </c>
      <c r="D81" s="25">
        <v>20020101</v>
      </c>
      <c r="E81" s="95" t="s">
        <v>274</v>
      </c>
      <c r="F81" s="25" t="s">
        <v>275</v>
      </c>
      <c r="G81" s="24">
        <v>750</v>
      </c>
      <c r="H81" s="24">
        <v>100</v>
      </c>
    </row>
    <row r="82" spans="1:8" x14ac:dyDescent="0.2">
      <c r="A82" s="88"/>
      <c r="B82" s="89"/>
      <c r="C82" s="90"/>
      <c r="D82" s="90"/>
      <c r="E82" s="90"/>
      <c r="F82" s="90"/>
      <c r="G82" s="90"/>
      <c r="H82" s="91"/>
    </row>
  </sheetData>
  <mergeCells count="5">
    <mergeCell ref="A4:B4"/>
    <mergeCell ref="A22:B22"/>
    <mergeCell ref="A35:B35"/>
    <mergeCell ref="A44:B44"/>
    <mergeCell ref="A70:B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90" zoomScaleNormal="90" workbookViewId="0">
      <selection activeCell="F35" sqref="F35"/>
    </sheetView>
  </sheetViews>
  <sheetFormatPr defaultRowHeight="14.25" x14ac:dyDescent="0.2"/>
  <cols>
    <col min="1" max="1" width="15.625" style="6" customWidth="1"/>
    <col min="2" max="2" width="26.125" style="6" customWidth="1"/>
    <col min="3" max="3" width="22.375" style="6" customWidth="1"/>
    <col min="4" max="4" width="20.75" style="6" customWidth="1"/>
    <col min="5" max="5" width="14.75" style="6" customWidth="1"/>
    <col min="6" max="6" width="18.125" style="6" customWidth="1"/>
    <col min="7" max="16384" width="9" style="6"/>
  </cols>
  <sheetData>
    <row r="1" spans="1:6" ht="18.75" thickBot="1" x14ac:dyDescent="0.25">
      <c r="A1" s="67"/>
      <c r="B1" s="68" t="s">
        <v>276</v>
      </c>
      <c r="C1" s="68"/>
      <c r="D1" s="68"/>
      <c r="E1" s="68"/>
      <c r="F1" s="68"/>
    </row>
    <row r="2" spans="1:6" ht="18" x14ac:dyDescent="0.2">
      <c r="A2" s="7" t="s">
        <v>1</v>
      </c>
      <c r="B2" s="7" t="s">
        <v>2</v>
      </c>
      <c r="C2" s="7" t="s">
        <v>3</v>
      </c>
      <c r="D2" s="7" t="s">
        <v>4</v>
      </c>
      <c r="E2" s="7" t="s">
        <v>6</v>
      </c>
      <c r="F2" s="7" t="s">
        <v>107</v>
      </c>
    </row>
    <row r="3" spans="1:6" ht="24" x14ac:dyDescent="0.2">
      <c r="A3" s="10" t="s">
        <v>7</v>
      </c>
      <c r="B3" s="10" t="s">
        <v>277</v>
      </c>
      <c r="C3" s="11" t="s">
        <v>109</v>
      </c>
      <c r="D3" s="11" t="s">
        <v>10</v>
      </c>
      <c r="E3" s="11" t="s">
        <v>111</v>
      </c>
      <c r="F3" s="11" t="s">
        <v>112</v>
      </c>
    </row>
    <row r="4" spans="1:6" ht="25.5" x14ac:dyDescent="0.2">
      <c r="A4" s="97" t="s">
        <v>169</v>
      </c>
      <c r="B4" s="80"/>
      <c r="C4" s="80"/>
      <c r="D4" s="81"/>
      <c r="E4" s="81"/>
      <c r="F4" s="81"/>
    </row>
    <row r="5" spans="1:6" x14ac:dyDescent="0.2">
      <c r="A5" s="17"/>
      <c r="B5" s="17" t="s">
        <v>171</v>
      </c>
      <c r="C5" s="19"/>
      <c r="D5" s="19"/>
      <c r="E5" s="19"/>
      <c r="F5" s="19"/>
    </row>
    <row r="6" spans="1:6" x14ac:dyDescent="0.2">
      <c r="A6" s="22"/>
      <c r="B6" s="23"/>
      <c r="C6" s="73" t="s">
        <v>278</v>
      </c>
      <c r="D6" s="25">
        <v>1375</v>
      </c>
      <c r="E6" s="25" t="s">
        <v>189</v>
      </c>
      <c r="F6" s="24">
        <v>38.5</v>
      </c>
    </row>
    <row r="7" spans="1:6" x14ac:dyDescent="0.2">
      <c r="A7" s="22"/>
      <c r="B7" s="23"/>
      <c r="C7" s="73" t="s">
        <v>279</v>
      </c>
      <c r="D7" s="25">
        <v>1380</v>
      </c>
      <c r="E7" s="25" t="s">
        <v>189</v>
      </c>
      <c r="F7" s="24">
        <v>38.5</v>
      </c>
    </row>
    <row r="8" spans="1:6" x14ac:dyDescent="0.2">
      <c r="A8" s="17"/>
      <c r="B8" s="17" t="s">
        <v>193</v>
      </c>
      <c r="C8" s="19"/>
      <c r="D8" s="19"/>
      <c r="E8" s="19"/>
      <c r="F8" s="19"/>
    </row>
    <row r="9" spans="1:6" x14ac:dyDescent="0.2">
      <c r="A9" s="22"/>
      <c r="B9" s="23"/>
      <c r="C9" s="73" t="s">
        <v>280</v>
      </c>
      <c r="D9" s="25">
        <v>1374</v>
      </c>
      <c r="E9" s="25" t="s">
        <v>189</v>
      </c>
      <c r="F9" s="24">
        <v>38.5</v>
      </c>
    </row>
    <row r="10" spans="1:6" x14ac:dyDescent="0.2">
      <c r="A10" s="22"/>
      <c r="B10" s="23"/>
      <c r="C10" s="73" t="s">
        <v>281</v>
      </c>
      <c r="D10" s="25">
        <v>1386</v>
      </c>
      <c r="E10" s="25" t="s">
        <v>189</v>
      </c>
      <c r="F10" s="24">
        <v>38.5</v>
      </c>
    </row>
    <row r="11" spans="1:6" x14ac:dyDescent="0.2">
      <c r="A11" s="22"/>
      <c r="B11" s="23"/>
      <c r="C11" s="73" t="s">
        <v>282</v>
      </c>
      <c r="D11" s="25">
        <v>1379</v>
      </c>
      <c r="E11" s="25" t="s">
        <v>189</v>
      </c>
      <c r="F11" s="24">
        <v>38.5</v>
      </c>
    </row>
    <row r="12" spans="1:6" x14ac:dyDescent="0.2">
      <c r="A12" s="17"/>
      <c r="B12" s="17" t="s">
        <v>201</v>
      </c>
      <c r="C12" s="19"/>
      <c r="D12" s="19"/>
      <c r="E12" s="19"/>
      <c r="F12" s="19"/>
    </row>
    <row r="13" spans="1:6" x14ac:dyDescent="0.2">
      <c r="A13" s="22"/>
      <c r="B13" s="23"/>
      <c r="C13" s="73" t="s">
        <v>283</v>
      </c>
      <c r="D13" s="25">
        <v>1371</v>
      </c>
      <c r="E13" s="25" t="s">
        <v>189</v>
      </c>
      <c r="F13" s="24">
        <v>38.5</v>
      </c>
    </row>
    <row r="14" spans="1:6" x14ac:dyDescent="0.2">
      <c r="A14" s="17"/>
      <c r="B14" s="17" t="s">
        <v>206</v>
      </c>
      <c r="C14" s="19"/>
      <c r="D14" s="19"/>
      <c r="E14" s="19"/>
      <c r="F14" s="19"/>
    </row>
    <row r="15" spans="1:6" x14ac:dyDescent="0.2">
      <c r="A15" s="22"/>
      <c r="B15" s="23"/>
      <c r="C15" s="73" t="s">
        <v>284</v>
      </c>
      <c r="D15" s="25">
        <v>1376</v>
      </c>
      <c r="E15" s="25" t="s">
        <v>189</v>
      </c>
      <c r="F15" s="24">
        <v>38.5</v>
      </c>
    </row>
    <row r="16" spans="1:6" x14ac:dyDescent="0.2">
      <c r="A16" s="22"/>
      <c r="B16" s="23"/>
      <c r="C16" s="73" t="s">
        <v>285</v>
      </c>
      <c r="D16" s="25">
        <v>1384</v>
      </c>
      <c r="E16" s="25" t="s">
        <v>189</v>
      </c>
      <c r="F16" s="24">
        <v>38.5</v>
      </c>
    </row>
    <row r="17" spans="1:6" x14ac:dyDescent="0.2">
      <c r="A17" s="22"/>
      <c r="B17" s="23"/>
      <c r="C17" s="73" t="s">
        <v>286</v>
      </c>
      <c r="D17" s="25">
        <v>1382</v>
      </c>
      <c r="E17" s="25" t="s">
        <v>189</v>
      </c>
      <c r="F17" s="24">
        <v>38.5</v>
      </c>
    </row>
    <row r="18" spans="1:6" x14ac:dyDescent="0.2">
      <c r="A18" s="22"/>
      <c r="B18" s="23"/>
      <c r="C18" s="73" t="s">
        <v>287</v>
      </c>
      <c r="D18" s="25">
        <v>1385</v>
      </c>
      <c r="E18" s="25" t="s">
        <v>189</v>
      </c>
      <c r="F18" s="24">
        <v>38.5</v>
      </c>
    </row>
    <row r="19" spans="1:6" x14ac:dyDescent="0.2">
      <c r="A19" s="22"/>
      <c r="B19" s="23"/>
      <c r="C19" s="73" t="s">
        <v>288</v>
      </c>
      <c r="D19" s="25">
        <v>1383</v>
      </c>
      <c r="E19" s="25" t="s">
        <v>189</v>
      </c>
      <c r="F19" s="24">
        <v>38.5</v>
      </c>
    </row>
    <row r="20" spans="1:6" x14ac:dyDescent="0.2">
      <c r="A20" s="86"/>
      <c r="B20" s="86" t="s">
        <v>211</v>
      </c>
      <c r="C20" s="87"/>
      <c r="D20" s="87"/>
      <c r="E20" s="87"/>
      <c r="F20" s="87"/>
    </row>
    <row r="21" spans="1:6" x14ac:dyDescent="0.2">
      <c r="A21" s="22"/>
      <c r="B21" s="23"/>
      <c r="C21" s="73" t="s">
        <v>289</v>
      </c>
      <c r="D21" s="25">
        <v>1387</v>
      </c>
      <c r="E21" s="25" t="s">
        <v>290</v>
      </c>
      <c r="F21" s="24">
        <v>385</v>
      </c>
    </row>
    <row r="22" spans="1:6" ht="25.5" x14ac:dyDescent="0.2">
      <c r="A22" s="97" t="s">
        <v>230</v>
      </c>
      <c r="B22" s="80"/>
      <c r="C22" s="80"/>
      <c r="D22" s="81"/>
      <c r="E22" s="81"/>
      <c r="F22" s="81"/>
    </row>
    <row r="23" spans="1:6" x14ac:dyDescent="0.2">
      <c r="A23" s="17" t="s">
        <v>231</v>
      </c>
      <c r="B23" s="17" t="s">
        <v>291</v>
      </c>
      <c r="C23" s="19"/>
      <c r="D23" s="19"/>
      <c r="E23" s="19"/>
      <c r="F23" s="19"/>
    </row>
    <row r="24" spans="1:6" x14ac:dyDescent="0.2">
      <c r="A24" s="22"/>
      <c r="B24" s="92"/>
      <c r="C24" s="73" t="s">
        <v>292</v>
      </c>
      <c r="D24" s="25">
        <v>1202</v>
      </c>
      <c r="E24" s="25" t="s">
        <v>119</v>
      </c>
      <c r="F24" s="24">
        <v>54.97</v>
      </c>
    </row>
    <row r="25" spans="1:6" x14ac:dyDescent="0.2">
      <c r="A25" s="22"/>
      <c r="B25" s="92"/>
      <c r="C25" s="73" t="s">
        <v>293</v>
      </c>
      <c r="D25" s="25">
        <v>1508</v>
      </c>
      <c r="E25" s="25" t="s">
        <v>243</v>
      </c>
      <c r="F25" s="24">
        <v>52.96</v>
      </c>
    </row>
    <row r="26" spans="1:6" x14ac:dyDescent="0.2">
      <c r="A26" s="22"/>
      <c r="B26" s="92"/>
      <c r="C26" s="73" t="s">
        <v>294</v>
      </c>
      <c r="D26" s="25">
        <v>1602</v>
      </c>
      <c r="E26" s="25" t="s">
        <v>119</v>
      </c>
      <c r="F26" s="24">
        <v>20</v>
      </c>
    </row>
    <row r="27" spans="1:6" x14ac:dyDescent="0.2">
      <c r="A27" s="22"/>
      <c r="B27" s="92"/>
      <c r="C27" s="73" t="s">
        <v>295</v>
      </c>
      <c r="D27" s="25">
        <v>1613</v>
      </c>
      <c r="E27" s="25" t="s">
        <v>261</v>
      </c>
      <c r="F27" s="24">
        <v>54.97</v>
      </c>
    </row>
    <row r="28" spans="1:6" x14ac:dyDescent="0.2">
      <c r="A28" s="22"/>
      <c r="C28" s="73" t="s">
        <v>296</v>
      </c>
      <c r="D28" s="25">
        <v>6102</v>
      </c>
      <c r="E28" s="25" t="s">
        <v>297</v>
      </c>
      <c r="F28" s="24">
        <v>19</v>
      </c>
    </row>
    <row r="29" spans="1:6" x14ac:dyDescent="0.2">
      <c r="A29" s="22"/>
      <c r="B29" s="92"/>
      <c r="C29" s="73" t="s">
        <v>298</v>
      </c>
      <c r="D29" s="25">
        <v>921395</v>
      </c>
      <c r="E29" s="25" t="s">
        <v>299</v>
      </c>
      <c r="F29" s="24">
        <v>25.2</v>
      </c>
    </row>
    <row r="30" spans="1:6" x14ac:dyDescent="0.2">
      <c r="A30" s="22"/>
      <c r="B30" s="92"/>
      <c r="C30" s="73" t="s">
        <v>300</v>
      </c>
      <c r="D30" s="25">
        <v>921396</v>
      </c>
      <c r="E30" s="25" t="s">
        <v>299</v>
      </c>
      <c r="F30" s="24">
        <v>27</v>
      </c>
    </row>
    <row r="31" spans="1:6" x14ac:dyDescent="0.2">
      <c r="A31" s="22"/>
      <c r="B31" s="92"/>
      <c r="C31" s="73" t="s">
        <v>301</v>
      </c>
      <c r="D31" s="25">
        <v>6107</v>
      </c>
      <c r="E31" s="25" t="s">
        <v>297</v>
      </c>
      <c r="F31" s="24">
        <v>27</v>
      </c>
    </row>
    <row r="32" spans="1:6" x14ac:dyDescent="0.2">
      <c r="A32" s="22"/>
      <c r="B32" s="92"/>
      <c r="C32" s="73" t="s">
        <v>302</v>
      </c>
      <c r="D32" s="25">
        <v>6121</v>
      </c>
      <c r="E32" s="25" t="s">
        <v>303</v>
      </c>
      <c r="F32" s="24">
        <v>27</v>
      </c>
    </row>
    <row r="33" spans="1:6" x14ac:dyDescent="0.2">
      <c r="A33" s="88"/>
      <c r="B33" s="89"/>
      <c r="C33" s="90"/>
      <c r="D33" s="90"/>
      <c r="E33" s="90"/>
      <c r="F33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Kaffeautomater</vt:lpstr>
      <vt:lpstr>Alt. hyres-och serviceperioder</vt:lpstr>
      <vt:lpstr>Råvaror</vt:lpstr>
      <vt:lpstr>Övriga råvaror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Robert</dc:creator>
  <cp:lastModifiedBy>Johansson Robert</cp:lastModifiedBy>
  <dcterms:created xsi:type="dcterms:W3CDTF">2017-04-18T07:12:05Z</dcterms:created>
  <dcterms:modified xsi:type="dcterms:W3CDTF">2017-04-18T07:52:04Z</dcterms:modified>
</cp:coreProperties>
</file>