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55" windowHeight="8835"/>
  </bookViews>
  <sheets>
    <sheet name="Funktionella krav" sheetId="1" r:id="rId1"/>
    <sheet name="Icke-funktionella krav" sheetId="3" r:id="rId2"/>
    <sheet name="Blad3" sheetId="4" state="hidden"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F11" i="1"/>
  <c r="G11" i="1"/>
  <c r="F9" i="1"/>
  <c r="C35" i="3"/>
  <c r="G10" i="3"/>
  <c r="G12" i="3"/>
  <c r="G13" i="3"/>
  <c r="G14" i="3"/>
  <c r="G17" i="3"/>
  <c r="G18" i="3"/>
  <c r="G19" i="3"/>
  <c r="G21" i="3"/>
  <c r="G22" i="3"/>
  <c r="G24" i="3"/>
  <c r="G26" i="3"/>
  <c r="G28" i="3"/>
  <c r="G30" i="3"/>
  <c r="G9" i="3"/>
  <c r="F10" i="3"/>
  <c r="F12" i="3"/>
  <c r="F13" i="3"/>
  <c r="F14" i="3"/>
  <c r="F17" i="3"/>
  <c r="F18" i="3"/>
  <c r="F19" i="3"/>
  <c r="F21" i="3"/>
  <c r="F22" i="3"/>
  <c r="F24" i="3"/>
  <c r="F26" i="3"/>
  <c r="F28" i="3"/>
  <c r="F30" i="3"/>
  <c r="F9" i="3"/>
  <c r="G12" i="1"/>
  <c r="G13" i="1"/>
  <c r="G15" i="1"/>
  <c r="G16" i="1"/>
  <c r="G17" i="1"/>
  <c r="G18" i="1"/>
  <c r="G20" i="1"/>
  <c r="G21" i="1"/>
  <c r="G22" i="1"/>
  <c r="G23" i="1"/>
  <c r="G24" i="1"/>
  <c r="G25" i="1"/>
  <c r="G26" i="1"/>
  <c r="G27" i="1"/>
  <c r="G28" i="1"/>
  <c r="G29" i="1"/>
  <c r="G30" i="1"/>
  <c r="G31" i="1"/>
  <c r="G32" i="1"/>
  <c r="G33" i="1"/>
  <c r="G34" i="1"/>
  <c r="G35" i="1"/>
  <c r="G37" i="1"/>
  <c r="G38" i="1"/>
  <c r="G39" i="1"/>
  <c r="G40" i="1"/>
  <c r="G41" i="1"/>
  <c r="G42" i="1"/>
  <c r="G44" i="1"/>
  <c r="G45" i="1"/>
  <c r="G46" i="1"/>
  <c r="G47" i="1"/>
  <c r="G49" i="1"/>
  <c r="G50" i="1"/>
  <c r="G51" i="1"/>
  <c r="G52" i="1"/>
  <c r="G53" i="1"/>
  <c r="G54" i="1"/>
  <c r="G55" i="1"/>
  <c r="G56" i="1"/>
  <c r="G57" i="1"/>
  <c r="G58" i="1"/>
  <c r="G59" i="1"/>
  <c r="G60" i="1"/>
  <c r="G62" i="1"/>
  <c r="G63" i="1"/>
  <c r="G64" i="1"/>
  <c r="G65" i="1"/>
  <c r="G66" i="1"/>
  <c r="G67" i="1"/>
  <c r="F12" i="1"/>
  <c r="F13" i="1"/>
  <c r="F15" i="1"/>
  <c r="F16" i="1"/>
  <c r="F17" i="1"/>
  <c r="F18" i="1"/>
  <c r="F20" i="1"/>
  <c r="F21" i="1"/>
  <c r="F22" i="1"/>
  <c r="F23" i="1"/>
  <c r="F24" i="1"/>
  <c r="F25" i="1"/>
  <c r="F26" i="1"/>
  <c r="F27" i="1"/>
  <c r="F28" i="1"/>
  <c r="F29" i="1"/>
  <c r="F30" i="1"/>
  <c r="F31" i="1"/>
  <c r="F32" i="1"/>
  <c r="F33" i="1"/>
  <c r="F34" i="1"/>
  <c r="F35" i="1"/>
  <c r="F37" i="1"/>
  <c r="F38" i="1"/>
  <c r="F39" i="1"/>
  <c r="F40" i="1"/>
  <c r="F41" i="1"/>
  <c r="F42" i="1"/>
  <c r="F44" i="1"/>
  <c r="F45" i="1"/>
  <c r="F46" i="1"/>
  <c r="F47" i="1"/>
  <c r="F49" i="1"/>
  <c r="F50" i="1"/>
  <c r="F51" i="1"/>
  <c r="F52" i="1"/>
  <c r="F53" i="1"/>
  <c r="F54" i="1"/>
  <c r="F55" i="1"/>
  <c r="F56" i="1"/>
  <c r="F57" i="1"/>
  <c r="F58" i="1"/>
  <c r="F59" i="1"/>
  <c r="F60" i="1"/>
  <c r="F62" i="1"/>
  <c r="F63" i="1"/>
  <c r="F64" i="1"/>
  <c r="F65" i="1"/>
  <c r="F66" i="1"/>
  <c r="F67" i="1"/>
  <c r="G31" i="3" l="1"/>
  <c r="C36" i="3" s="1"/>
  <c r="C37" i="3" s="1"/>
  <c r="G68" i="1"/>
  <c r="C72" i="1" s="1"/>
  <c r="C73" i="1" s="1"/>
  <c r="C71" i="1"/>
  <c r="D2" i="3" l="1"/>
  <c r="D2" i="1"/>
</calcChain>
</file>

<file path=xl/sharedStrings.xml><?xml version="1.0" encoding="utf-8"?>
<sst xmlns="http://schemas.openxmlformats.org/spreadsheetml/2006/main" count="263" uniqueCount="186">
  <si>
    <r>
      <t xml:space="preserve">Notering </t>
    </r>
    <r>
      <rPr>
        <vertAlign val="superscript"/>
        <sz val="11"/>
        <color theme="1"/>
        <rFont val="Arial"/>
        <family val="2"/>
      </rPr>
      <t>1</t>
    </r>
    <r>
      <rPr>
        <sz val="9"/>
        <color theme="1"/>
        <rFont val="Arial"/>
        <family val="2"/>
      </rPr>
      <t>. Innebär att kravet uppfylls vid anbudstillfället.</t>
    </r>
  </si>
  <si>
    <t>Leverantörs namn</t>
  </si>
  <si>
    <t>Kravtyp</t>
  </si>
  <si>
    <t>Nr</t>
  </si>
  <si>
    <t>Beskrivning</t>
  </si>
  <si>
    <t>Ska</t>
  </si>
  <si>
    <t>Processer i avsnitt 4, Förfrågningsunderlag</t>
  </si>
  <si>
    <t>S</t>
  </si>
  <si>
    <t>C-1</t>
  </si>
  <si>
    <t>Ta emot pappersfaktura</t>
  </si>
  <si>
    <t>När posten anländer till Leverantören kontrolleras det att posten hör till Myndigheten. Om mottagaren inte är Myndigheten returneras försändelsen oöppnad till Posten senast nästa vardag.</t>
  </si>
  <si>
    <t>Vid vidaresändning av post till Myndigheten eller fakturautställare  debiterar Leverantören enbart portokostnad.</t>
  </si>
  <si>
    <t>C-2</t>
  </si>
  <si>
    <t>Preparera pappersfaktura</t>
  </si>
  <si>
    <t>All nödvändig behandling som krävs för att behandla fakturan ingår t.ex. borttag av gem, häftklamrar, post-it lappar m.m.</t>
  </si>
  <si>
    <t>Flersidigt material (t.ex. bilagor)  hålls ihop och kopplas till fakturan.</t>
  </si>
  <si>
    <t>Post som inte skannas är t.ex.  fakturakopior, krav, påminnelser och annat som kan härröra till en faktura. Det är alltid en överenskommelse mellan Myndigheten och Leverantören om vad som  definieras som post som inte skannas.</t>
  </si>
  <si>
    <t>C-3</t>
  </si>
  <si>
    <t>Skanna och tolka pappersfaktura</t>
  </si>
  <si>
    <t>Fakturor skannas samma dag (måndag - fredag) som de ankommer till Leverantören.</t>
  </si>
  <si>
    <t>Faktura  skannas med en upplösning om minst 200dpi.</t>
  </si>
  <si>
    <t>Bilagor som skannas kopplas till fakturan.</t>
  </si>
  <si>
    <t>Fakturaformaten enkelsidig-, dubbel och flersidigt skannas och tolkas.</t>
  </si>
  <si>
    <t>Fakturaformat, stående som liggande, skannas och tolkas och bilden levereras rättvänd.</t>
  </si>
  <si>
    <t>Kreditnotor tolkas och anges som en kreditnota.</t>
  </si>
  <si>
    <t>Saknas fakturanummer på faktura eller hyresavier används fakturadatum. Det är alltid en överenskommelse mellan Myndigheten och Leverantören vad som ska gälla.</t>
  </si>
  <si>
    <t>Saknas fakturadatum ersätts det av ankomstdatum. Det är alltid en överenskommelse mellan Myndigheten och Leverantören vad som ska gälla.</t>
  </si>
  <si>
    <t xml:space="preserve">Nedanstående är krav som måste kunna hanteras avseende vilka fält som tolkas och verifieras. Det är alltid en överenskommelse mellan Myndigheten och Leverantören om vilka fält som är aktuella för Myndigheten och vilka tolkningsregler som gäller för fälten.
-Kontonummer
-Fakturanummer
-Fakturadatum
-Förfallodatum
-Momsbelopp
-Totalbelopp
-Säljarens organisationsnummer
-OCR-referens
-Beställarreferens 1
-Ordernummer
-Beställarreferens 2
-Valutakod
-Momsregistreringsnummer
-Ordernummer (ej radnivå)
</t>
  </si>
  <si>
    <t>Tolkning och verifiering av fakturauppgifter görs för ytterligare fält, än vad som anges i ovan, efter särskild överenskommelse. Det är alltid en överenskommelse mellan Myndigheten och Leverantören vad som ska gälla.</t>
  </si>
  <si>
    <t>Sökning av referens/beställningsreferens sker på hela fakturan och inte bara på första sidan.</t>
  </si>
  <si>
    <t>C-4</t>
  </si>
  <si>
    <t>Verifiera skannade och tolkade pappersfakturor</t>
  </si>
  <si>
    <t>Verifiering av information i samtliga tolkade fält sker för varje faktura.</t>
  </si>
  <si>
    <t>Rimlighetskontroller finns för att minimera tolkningsfel, exempelvis att ogiltiga tecken inte förekommer eller orimliga belopp.</t>
  </si>
  <si>
    <t>Rätt fakturabild och bilagor kopplas ihop till de tolkade fakturauppgifterna.</t>
  </si>
  <si>
    <t>Rutiner för ändring och korrigering av tolkade fakturauppgifter finns och kan vara behörighetsstyrda.</t>
  </si>
  <si>
    <t>Ändring av fakturauppgifter i samband med verifiering av tolkade fält loggas.</t>
  </si>
  <si>
    <t>Antal inskannade fakturor stäms av mot antal pappersfakturor för inskanning.</t>
  </si>
  <si>
    <t>C-5</t>
  </si>
  <si>
    <t>Distribuera skannad faktura</t>
  </si>
  <si>
    <t>Överföring av filer sker via SFTP.</t>
  </si>
  <si>
    <t>Myndighet har under 60 dagar från sändningsdag möjlighet att erhålla elektronisk kopia från tidigare sändningar.</t>
  </si>
  <si>
    <t>C-6</t>
  </si>
  <si>
    <t>Arkivera pappersfaktura</t>
  </si>
  <si>
    <t>Pappersfakturor i original är tillgängliga i Skanningtjänstens närarkiv under 30 dagar efter ankomstdag innan materialet vidaresänds för långtidsarkivering.</t>
  </si>
  <si>
    <t xml:space="preserve">Pappersfakturorna förvaras i ordnat skick och överskådligt sätt. Leverantören tillhandahåller en dokumenterad beskrivning av hur handlingarna förvaras och återsöks. </t>
  </si>
  <si>
    <t>Varje kunds handlingar hålls sammanställda och åtskilda från övriga kunders handlingar.</t>
  </si>
  <si>
    <t>Skannade pappersfakturor arkiveras i arkivboxar med unik identitet för säker återsökning.</t>
  </si>
  <si>
    <t>Arkivboxar märks med kundnamn samt tidsangivelse.</t>
  </si>
  <si>
    <t>Leverantören utför Gallring enligt myndighetens gallringsbeslut. Gallringen  genomförs utan dröjsmål vid den tidpunkt som framgår av beslutet och leder till att informationen på ett säkert sätt destrueras.</t>
  </si>
  <si>
    <t>Myndigheten kan efterfråga ett gallringsprotokoll som redovisar när och hur fakturor utgallrats.</t>
  </si>
  <si>
    <t>Om Myndigheten nyttjar arkiveringstjänsten utgår det inte ersättning när det arkiverade materialet sänds till Myndigheten efter arkivtidens utgång.</t>
  </si>
  <si>
    <t>Leverantören erbjuder Myndigheten olika lösningar för återförande av pappersfakturor till Myndigheten. Detta innebär olika alternativ för transport, emballage, förvaringsmedel, etikettering med mera.</t>
  </si>
  <si>
    <t>Myndighet kan ta hem alla pappersfakturor i förtid vid långtidsarkivering t. ex. vid avropsavtalets upphörande.</t>
  </si>
  <si>
    <t>C-7</t>
  </si>
  <si>
    <t>Övriga krav</t>
  </si>
  <si>
    <t xml:space="preserve">Det går att ta fram statistik/logg eller motsvarande sammanställning över skannade dokument för att använda vid uppföljning. </t>
  </si>
  <si>
    <t>Det finns dokumenterade rutiner för ändring och korrigering av tolkade fakturauppgifter och hanteringen behörighetsstyrs hos Leverantören.</t>
  </si>
  <si>
    <t>Ändring och korrigering av fakturauppgifter i samband med verifiering av tolkade fält loggas.</t>
  </si>
  <si>
    <t>Stämpelnummer (motsvarande) anges på varje faktura.</t>
  </si>
  <si>
    <t>Leverantören har en process för avslut som innebär att leverantören raderar alla delar av Myndighetens information från sin utrustning på ett irreversibelt sätt.</t>
  </si>
  <si>
    <t>I-00</t>
  </si>
  <si>
    <t>I-01</t>
  </si>
  <si>
    <t>I-1</t>
  </si>
  <si>
    <t>Export av information</t>
  </si>
  <si>
    <t xml:space="preserve">All Myndighetens data kan exporteras från tjänsten. </t>
  </si>
  <si>
    <t xml:space="preserve">När exporterad information överförs till Myndigheten över internet sker det på ett säkert sätt (krypterat och åtkomstskyddat). </t>
  </si>
  <si>
    <t>I-2</t>
  </si>
  <si>
    <t>Informationssäkerhet</t>
  </si>
  <si>
    <t>I-2.1</t>
  </si>
  <si>
    <t>Generella regler och riktlinjer</t>
  </si>
  <si>
    <t>I-2.1.1</t>
  </si>
  <si>
    <t>I-2.1.2</t>
  </si>
  <si>
    <t>I-2.1.3</t>
  </si>
  <si>
    <t>I-2.2</t>
  </si>
  <si>
    <t>Kontinuitetshantering</t>
  </si>
  <si>
    <t>I-2.2.1</t>
  </si>
  <si>
    <t>I-2.2.2</t>
  </si>
  <si>
    <t>Leverantören kan genomföra övningar tillsammans med Avropande myndighet för att säkerställa att de aktiviteter som beskrivs i kontinuitetsplanen kan genomföras.</t>
  </si>
  <si>
    <t>I-2.3</t>
  </si>
  <si>
    <t>Lagring av data (gäller ej vid lokal drift)</t>
  </si>
  <si>
    <t>I-2.3.1</t>
  </si>
  <si>
    <t xml:space="preserve">All media (inte bara hårddiskar utan även CD, DVD, band, mm) ska rensas från data med godkänd metod alternativt förstöras mekaniskt när det inte längre behövs. </t>
  </si>
  <si>
    <t>I-2.4</t>
  </si>
  <si>
    <t>Hantering av skadlig kod</t>
  </si>
  <si>
    <t>I-2.4.1</t>
  </si>
  <si>
    <t>Skydd av Tjänsten tillhandahålls avseende minst:
• Fysiskt intrång i lokal som används för drift av Tjänsten
• Dataintrång
• Skadlig kod
• Avlyssning
• Överbelastningsattack</t>
  </si>
  <si>
    <t>I-3</t>
  </si>
  <si>
    <t>Drift</t>
  </si>
  <si>
    <t>I-4</t>
  </si>
  <si>
    <t>Dokumentation</t>
  </si>
  <si>
    <t>C-0</t>
  </si>
  <si>
    <t xml:space="preserve">Leverantörens 
redovisningar
</t>
  </si>
  <si>
    <r>
      <t xml:space="preserve">
Ja</t>
    </r>
    <r>
      <rPr>
        <b/>
        <vertAlign val="superscript"/>
        <sz val="9"/>
        <color indexed="8"/>
        <rFont val="Arial"/>
        <family val="2"/>
      </rPr>
      <t xml:space="preserve"> 1</t>
    </r>
  </si>
  <si>
    <t xml:space="preserve">Leverantörens 
redovisningar
</t>
  </si>
  <si>
    <t>Ja</t>
  </si>
  <si>
    <t>I-0</t>
  </si>
  <si>
    <t>C-00</t>
  </si>
  <si>
    <t>Leverantören har en utpekad kontaktperson för informationssäkerhetsrelaterade frågor.</t>
  </si>
  <si>
    <t>Rapportering av incidenter ska ske direkt till kund och om kunden ger sitt medgivande även till MSB eller en framtida dataskyddsmyndighet utan att detta bryter den affärsmässiga sekretessen mellan Leverantören och myndigheten.</t>
  </si>
  <si>
    <t>Leverantören ansvarar för att utforma tjänsten så att de inte inkräktar på Avropande myndighets möjligheter att leva upp till Personuppgiftslagen (SFS 1998:204) och övriga lagar, förordningar och rekommendationer inom detta område.</t>
  </si>
  <si>
    <t>Leverantören arbetar systematiskt med katastrofberedskap och har en dokumenterad plan för kontinuitetshantering som gör att tjänsten vid större oplanerat avbrott åter kan vara i drift och tillgänglig för användarna inom 24 timmar.</t>
  </si>
  <si>
    <t>Leverantören arbetar enligt etablerat ramverk/standard för leverans, support och förvaltning, såsom ITIL eller motsvarande.</t>
  </si>
  <si>
    <t>Leverantören tillhandahåller en Systemdokumentation med beskrivningar, instruktioner, och annan dokumentation som gör det möjligt att förstå hur Tjänsten är uppbyggd.</t>
  </si>
  <si>
    <t>Vid arkivering av Räkenskapsinformation beaktas kraven på åtkomst och läsbarhet enligt Förordning (2000:606) om myndigheters bokföring samt enligt Riksarkivets föreskrifter.</t>
  </si>
  <si>
    <t>Summering denna flik:</t>
  </si>
  <si>
    <t>Antal krav</t>
  </si>
  <si>
    <t>Antal besvarade krav</t>
  </si>
  <si>
    <t>Antal obesvarade krav</t>
  </si>
  <si>
    <t>Leverantören kan vara behjälplig och tillhandahålla extraherad information med kort varsel, senast inom två veckor från att Myndigheten begär ut export.</t>
  </si>
  <si>
    <t>Utlämnande av enskilda pappersfakturor i original ska ske till Myndigheten inom två arbetsdagar till behörig beställare hos Myndigheten.</t>
  </si>
  <si>
    <t>Svar</t>
  </si>
  <si>
    <t>Besvarade krav</t>
  </si>
  <si>
    <t>Antal besvarade ska-krav</t>
  </si>
  <si>
    <t>Det finns en dokumenterad rutin för beräkning av tolkningskvalitet med hänsyn till kvalitetskravet i avsnitt 11.4 i allmänna villkor.</t>
  </si>
  <si>
    <t>Enligt beskrivning av Skanningtjänst avsnitt 3 i förfrågningsunderlaget.</t>
  </si>
  <si>
    <t>Processer i avsnitt 3, Förfrågningsunderlag</t>
  </si>
  <si>
    <t>Tolkning av fält i enlighet med Guideline för användning av Svefaktura-formatet vid skanning se bilaga 09 Standarder och versioner i förfrågningsunderlaget.</t>
  </si>
  <si>
    <t>Skannade fakturor förpackas och struktureras enligt Guideline för användning av Svefaktura-formatet vid skanning, se bilaga 09 Standarder och versioner i förfrågningsunderlaget.</t>
  </si>
  <si>
    <t>C-1.1</t>
  </si>
  <si>
    <t>C-1.2</t>
  </si>
  <si>
    <t>C-1.3</t>
  </si>
  <si>
    <t>C-2.2</t>
  </si>
  <si>
    <t>C-2.3</t>
  </si>
  <si>
    <t>C-2.4</t>
  </si>
  <si>
    <t>C-2.1</t>
  </si>
  <si>
    <t>C-3.1</t>
  </si>
  <si>
    <t>C-3.2</t>
  </si>
  <si>
    <t>C-3.3</t>
  </si>
  <si>
    <t>C-3.4</t>
  </si>
  <si>
    <t>C-3.5</t>
  </si>
  <si>
    <t>C-3.6</t>
  </si>
  <si>
    <t>C-3.7</t>
  </si>
  <si>
    <t>C-3.8</t>
  </si>
  <si>
    <t>C-3.9</t>
  </si>
  <si>
    <t>C-3.10</t>
  </si>
  <si>
    <t>C-3.11</t>
  </si>
  <si>
    <t>C-3.12</t>
  </si>
  <si>
    <t>C-3.13</t>
  </si>
  <si>
    <t>C-3.14</t>
  </si>
  <si>
    <t>C-3.15</t>
  </si>
  <si>
    <t>C-3.16</t>
  </si>
  <si>
    <t>C-4.1</t>
  </si>
  <si>
    <t>C-4.2</t>
  </si>
  <si>
    <t>C-4.3</t>
  </si>
  <si>
    <t>C-4.4</t>
  </si>
  <si>
    <t>C-4.5</t>
  </si>
  <si>
    <t>C-4.6</t>
  </si>
  <si>
    <t>C-5.1</t>
  </si>
  <si>
    <t>C-5.2</t>
  </si>
  <si>
    <t>C-5.3</t>
  </si>
  <si>
    <t>C-5.4</t>
  </si>
  <si>
    <t>C-6.1</t>
  </si>
  <si>
    <t>C-6.2</t>
  </si>
  <si>
    <t>C-6.3</t>
  </si>
  <si>
    <t>C-6.4</t>
  </si>
  <si>
    <t>C-6.5</t>
  </si>
  <si>
    <t>C-6.6</t>
  </si>
  <si>
    <t>C-6.7</t>
  </si>
  <si>
    <t>C-6.8</t>
  </si>
  <si>
    <t>C-6.9</t>
  </si>
  <si>
    <t>C-6.10</t>
  </si>
  <si>
    <t>C-6.11</t>
  </si>
  <si>
    <t>C-6.12</t>
  </si>
  <si>
    <t>C-7.1</t>
  </si>
  <si>
    <t>C-7.2</t>
  </si>
  <si>
    <t>C-7.3</t>
  </si>
  <si>
    <t>C-7.4</t>
  </si>
  <si>
    <t>C-7.5</t>
  </si>
  <si>
    <t>C-7.6</t>
  </si>
  <si>
    <t>Funktionella krav anbudsområde C, Skanningtjänst</t>
  </si>
  <si>
    <t>Skannade fakturor levereras till Myndighet senast kl. 08.00 Arbetsdagen efter ankomst till Leverantören.</t>
  </si>
  <si>
    <t>I-1.1</t>
  </si>
  <si>
    <t>I-1.2</t>
  </si>
  <si>
    <t>I-1.3</t>
  </si>
  <si>
    <t>I-3.1</t>
  </si>
  <si>
    <t>I-4.1</t>
  </si>
  <si>
    <t>Leverantören tillhandahåller Skanningstjänsten enligt beskrivning i förfrågningsunderlaget avsnitt 4.1 och 4.2.</t>
  </si>
  <si>
    <t>Leverantören tillhandahåller Införandeprojekt för etablering av Skanningtjänsten som beskrivs i förfrågningsunderlagets avsnitt 4.3.</t>
  </si>
  <si>
    <t>Icke-Funktionella krav anbudsområde C, Skanningtjänst</t>
  </si>
  <si>
    <t>Saknas information om valuta är SEK defaultvärde om fakturan avser en svensk Varu- och tjänsteleverantör. Det är alltid en överenskommelse mellan Myndigheten och Leverantören vad som ska gälla.</t>
  </si>
  <si>
    <t>Leverantören står för beredning/buntning och åsätter buntmissiv inför skanningen. På buntmissiv anges ankomstdag, skanningsdag och tidpunkt för skanning.</t>
  </si>
  <si>
    <t>Finns varken organisationsnummer, momsnummer eller VAT-nummer på faktura från Varu- och tjänsteleverantör utanför EU/EES sänds fakturan  till Myndigheten. Det är alltid en överenskommelse mellan Myndigheten och Leverantören vad som ska gälla.</t>
  </si>
  <si>
    <t>Finns varken organisationsnummer, momsnummer eller VAT-nummer på faktura från Varu- och tjänsteleverantör inom EU/EES fakturan sänds fakturan  till Myndigheten. Det är alltid en överenskommelse mellan Myndigheten och Leverantören vad som ska gälla.</t>
  </si>
  <si>
    <t>Saknas information om valuta på faktura från utländsk Varu- och tjänsteleverantör lämnas informationen om valuta tomt. Det är alltid en överenskommelse mellan Myndigheten och Leverantören vad som ska gälla.</t>
  </si>
  <si>
    <t>Pappersfakturor tas emot direkt från Varu- och tjänsteleverantörer via särskild fakturaadress och postboxen töms enligt fullmakt från den Avropande myndigheten.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</si>
</sst>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Arial"/>
      <family val="2"/>
      <scheme val="minor"/>
    </font>
    <font>
      <sz val="8"/>
      <name val="Arial"/>
      <family val="2"/>
    </font>
    <font>
      <sz val="18"/>
      <name val="Arial"/>
      <family val="2"/>
    </font>
    <font>
      <sz val="9"/>
      <color theme="1"/>
      <name val="Arial"/>
      <family val="2"/>
    </font>
    <font>
      <vertAlign val="superscript"/>
      <sz val="11"/>
      <color theme="1"/>
      <name val="Arial"/>
      <family val="2"/>
    </font>
    <font>
      <b/>
      <sz val="9"/>
      <color theme="1"/>
      <name val="Arial"/>
      <family val="2"/>
    </font>
    <font>
      <b/>
      <sz val="10"/>
      <color indexed="10"/>
      <name val="Arial"/>
      <family val="2"/>
    </font>
    <font>
      <sz val="10"/>
      <name val="Arial"/>
      <family val="2"/>
    </font>
    <font>
      <sz val="9"/>
      <name val="Arial"/>
      <family val="2"/>
    </font>
    <font>
      <b/>
      <sz val="8"/>
      <name val="Arial"/>
      <family val="2"/>
    </font>
    <font>
      <b/>
      <sz val="9"/>
      <color indexed="8"/>
      <name val="Arial"/>
      <family val="2"/>
    </font>
    <font>
      <b/>
      <sz val="10"/>
      <color indexed="8"/>
      <name val="Arial"/>
      <family val="2"/>
    </font>
    <font>
      <b/>
      <sz val="11"/>
      <color indexed="12"/>
      <name val="Arial"/>
      <family val="2"/>
    </font>
    <font>
      <b/>
      <sz val="9"/>
      <name val="Arial"/>
      <family val="2"/>
    </font>
    <font>
      <b/>
      <vertAlign val="superscript"/>
      <sz val="9"/>
      <color indexed="8"/>
      <name val="Arial"/>
      <family val="2"/>
    </font>
    <font>
      <b/>
      <sz val="10"/>
      <name val="Arial"/>
      <family val="2"/>
      <scheme val="minor"/>
    </font>
    <font>
      <b/>
      <sz val="12"/>
      <name val="Arial"/>
      <family val="2"/>
      <scheme val="minor"/>
    </font>
    <font>
      <sz val="10"/>
      <color theme="1"/>
      <name val="Arial"/>
      <family val="2"/>
    </font>
    <font>
      <b/>
      <sz val="11"/>
      <name val="Arial"/>
      <family val="2"/>
    </font>
    <font>
      <sz val="10"/>
      <color theme="1"/>
      <name val="Arial"/>
      <family val="2"/>
      <scheme val="minor"/>
    </font>
    <font>
      <b/>
      <sz val="8"/>
      <color rgb="FFFF0000"/>
      <name val="Arial"/>
      <family val="2"/>
    </font>
    <font>
      <sz val="8"/>
      <color rgb="FFFF0000"/>
      <name val="Arial"/>
      <family val="2"/>
    </font>
    <font>
      <sz val="10"/>
      <name val="Arial"/>
      <family val="2"/>
      <scheme val="minor"/>
    </font>
    <font>
      <i/>
      <sz val="10"/>
      <name val="Arial"/>
      <family val="2"/>
    </font>
    <font>
      <sz val="10"/>
      <color theme="1"/>
      <name val="Arial"/>
      <family val="2"/>
      <scheme val="major"/>
    </font>
    <font>
      <sz val="10"/>
      <color indexed="8"/>
      <name val="Arial"/>
      <family val="2"/>
      <scheme val="major"/>
    </font>
    <font>
      <sz val="10"/>
      <name val="Arial"/>
      <family val="2"/>
      <scheme val="major"/>
    </font>
  </fonts>
  <fills count="10">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4" tint="0.79998168889431442"/>
        <bgColor indexed="22"/>
      </patternFill>
    </fill>
    <fill>
      <patternFill patternType="solid">
        <fgColor theme="8" tint="0.59999389629810485"/>
        <bgColor indexed="22"/>
      </patternFill>
    </fill>
    <fill>
      <patternFill patternType="solid">
        <fgColor theme="4" tint="0.79998168889431442"/>
        <bgColor indexed="64"/>
      </patternFill>
    </fill>
    <fill>
      <patternFill patternType="solid">
        <fgColor theme="0"/>
        <bgColor indexed="22"/>
      </patternFill>
    </fill>
    <fill>
      <patternFill patternType="solid">
        <fgColor indexed="9"/>
        <bgColor indexed="64"/>
      </patternFill>
    </fill>
    <fill>
      <patternFill patternType="solid">
        <fgColor theme="8" tint="0.39997558519241921"/>
        <bgColor indexed="64"/>
      </patternFill>
    </fill>
  </fills>
  <borders count="43">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8"/>
      </top>
      <bottom/>
      <diagonal/>
    </border>
    <border>
      <left/>
      <right/>
      <top style="thin">
        <color indexed="8"/>
      </top>
      <bottom style="hair">
        <color indexed="8"/>
      </bottom>
      <diagonal/>
    </border>
    <border>
      <left style="hair">
        <color indexed="8"/>
      </left>
      <right/>
      <top style="thin">
        <color indexed="8"/>
      </top>
      <bottom/>
      <diagonal/>
    </border>
    <border>
      <left/>
      <right style="thin">
        <color indexed="64"/>
      </right>
      <top style="thin">
        <color indexed="64"/>
      </top>
      <bottom/>
      <diagonal/>
    </border>
    <border>
      <left style="thin">
        <color indexed="64"/>
      </left>
      <right style="hair">
        <color indexed="8"/>
      </right>
      <top/>
      <bottom/>
      <diagonal/>
    </border>
    <border>
      <left style="hair">
        <color indexed="8"/>
      </left>
      <right/>
      <top style="hair">
        <color indexed="8"/>
      </top>
      <bottom style="hair">
        <color indexed="8"/>
      </bottom>
      <diagonal/>
    </border>
    <border>
      <left style="hair">
        <color indexed="8"/>
      </left>
      <right/>
      <top/>
      <bottom/>
      <diagonal/>
    </border>
    <border>
      <left style="thin">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7" fillId="0" borderId="0"/>
    <xf numFmtId="3" fontId="7" fillId="0" borderId="0" applyFill="0" applyBorder="0"/>
    <xf numFmtId="0" fontId="7" fillId="0" borderId="0"/>
  </cellStyleXfs>
  <cellXfs count="124">
    <xf numFmtId="0" fontId="0" fillId="0" borderId="0" xfId="0"/>
    <xf numFmtId="0" fontId="1" fillId="0" borderId="0" xfId="0" applyFont="1"/>
    <xf numFmtId="0" fontId="2" fillId="0" borderId="1" xfId="0" applyFont="1" applyBorder="1" applyAlignment="1" applyProtection="1"/>
    <xf numFmtId="0" fontId="2" fillId="0" borderId="1" xfId="0" applyFont="1" applyBorder="1" applyAlignment="1" applyProtection="1">
      <alignment vertical="center"/>
    </xf>
    <xf numFmtId="0" fontId="3" fillId="2" borderId="3" xfId="0" applyFont="1" applyFill="1" applyBorder="1" applyAlignment="1" applyProtection="1"/>
    <xf numFmtId="0" fontId="3" fillId="2" borderId="0" xfId="0" applyFont="1" applyFill="1" applyBorder="1" applyAlignment="1" applyProtection="1"/>
    <xf numFmtId="0" fontId="5" fillId="2" borderId="0" xfId="0" applyFont="1" applyFill="1" applyBorder="1" applyAlignment="1" applyProtection="1">
      <alignment horizontal="center" vertical="center"/>
    </xf>
    <xf numFmtId="0" fontId="8" fillId="4" borderId="4" xfId="1" applyFont="1" applyFill="1" applyBorder="1" applyAlignment="1" applyProtection="1">
      <alignment horizontal="left"/>
    </xf>
    <xf numFmtId="0" fontId="9" fillId="4" borderId="5" xfId="1" applyFont="1" applyFill="1" applyBorder="1" applyAlignment="1" applyProtection="1"/>
    <xf numFmtId="0" fontId="10" fillId="4" borderId="6" xfId="0" applyFont="1" applyFill="1" applyBorder="1" applyAlignment="1" applyProtection="1">
      <alignment horizontal="center" vertical="center"/>
    </xf>
    <xf numFmtId="1" fontId="8" fillId="4" borderId="8" xfId="2" applyNumberFormat="1" applyFont="1" applyFill="1" applyBorder="1" applyAlignment="1" applyProtection="1">
      <alignment horizontal="left"/>
    </xf>
    <xf numFmtId="49" fontId="12" fillId="3" borderId="9" xfId="2" applyNumberFormat="1" applyFont="1" applyFill="1" applyBorder="1" applyAlignment="1" applyProtection="1">
      <alignment horizontal="left" wrapText="1"/>
      <protection locked="0"/>
    </xf>
    <xf numFmtId="0" fontId="10" fillId="4" borderId="10" xfId="0" applyFont="1" applyFill="1" applyBorder="1" applyAlignment="1" applyProtection="1">
      <alignment horizontal="center" vertical="center"/>
    </xf>
    <xf numFmtId="1" fontId="13" fillId="4" borderId="11" xfId="2" applyNumberFormat="1" applyFont="1" applyFill="1" applyBorder="1" applyAlignment="1" applyProtection="1">
      <alignment horizontal="left"/>
    </xf>
    <xf numFmtId="49" fontId="13" fillId="4" borderId="12" xfId="2" applyNumberFormat="1" applyFont="1" applyFill="1" applyBorder="1" applyAlignment="1" applyProtection="1">
      <alignment horizontal="left" wrapText="1"/>
    </xf>
    <xf numFmtId="0" fontId="10" fillId="4" borderId="13" xfId="0" applyFont="1" applyFill="1" applyBorder="1" applyAlignment="1" applyProtection="1">
      <alignment horizontal="center" vertical="center"/>
    </xf>
    <xf numFmtId="1" fontId="15" fillId="6" borderId="14" xfId="2" applyNumberFormat="1" applyFont="1" applyFill="1" applyBorder="1" applyAlignment="1" applyProtection="1">
      <alignment horizontal="left"/>
    </xf>
    <xf numFmtId="49" fontId="16" fillId="6" borderId="14" xfId="2" applyNumberFormat="1" applyFont="1" applyFill="1" applyBorder="1" applyAlignment="1" applyProtection="1">
      <alignment horizontal="left" vertical="center" wrapText="1"/>
    </xf>
    <xf numFmtId="0" fontId="9" fillId="6" borderId="15" xfId="0" applyFont="1" applyFill="1" applyBorder="1" applyAlignment="1" applyProtection="1">
      <alignment horizontal="center" vertical="center"/>
    </xf>
    <xf numFmtId="49" fontId="15" fillId="2" borderId="0" xfId="2" applyNumberFormat="1" applyFont="1" applyFill="1" applyBorder="1" applyAlignment="1" applyProtection="1">
      <alignment horizontal="center" wrapText="1"/>
    </xf>
    <xf numFmtId="0" fontId="1" fillId="2" borderId="0" xfId="0" applyFont="1" applyFill="1"/>
    <xf numFmtId="0" fontId="18" fillId="0" borderId="0" xfId="0" applyFont="1" applyAlignment="1">
      <alignment wrapText="1"/>
    </xf>
    <xf numFmtId="0" fontId="1" fillId="0" borderId="0" xfId="0" applyFont="1" applyAlignment="1">
      <alignment wrapText="1"/>
    </xf>
    <xf numFmtId="0" fontId="17" fillId="0" borderId="18" xfId="0" applyFont="1" applyBorder="1" applyAlignment="1">
      <alignment horizontal="left" wrapText="1"/>
    </xf>
    <xf numFmtId="0" fontId="17" fillId="0" borderId="19" xfId="0" applyFont="1" applyFill="1" applyBorder="1" applyAlignment="1">
      <alignment vertical="center"/>
    </xf>
    <xf numFmtId="0" fontId="17" fillId="0" borderId="20" xfId="0" applyFont="1" applyFill="1" applyBorder="1" applyAlignment="1" applyProtection="1">
      <alignment horizontal="left" wrapText="1"/>
    </xf>
    <xf numFmtId="0" fontId="20" fillId="0" borderId="0" xfId="0" applyFont="1" applyAlignment="1">
      <alignment wrapText="1"/>
    </xf>
    <xf numFmtId="0" fontId="17" fillId="0" borderId="18" xfId="0" applyFont="1" applyBorder="1" applyAlignment="1" applyProtection="1">
      <alignment wrapText="1"/>
    </xf>
    <xf numFmtId="0" fontId="7" fillId="0" borderId="18" xfId="0" applyFont="1" applyBorder="1" applyAlignment="1" applyProtection="1">
      <alignment wrapText="1"/>
    </xf>
    <xf numFmtId="0" fontId="7" fillId="0" borderId="18" xfId="0" applyFont="1" applyFill="1" applyBorder="1" applyAlignment="1" applyProtection="1">
      <alignment wrapText="1"/>
    </xf>
    <xf numFmtId="0" fontId="21" fillId="0" borderId="0" xfId="0" applyFont="1" applyAlignment="1">
      <alignment wrapText="1"/>
    </xf>
    <xf numFmtId="0" fontId="7" fillId="0" borderId="18" xfId="0" applyFont="1" applyFill="1" applyBorder="1" applyAlignment="1">
      <alignment vertical="top" wrapText="1"/>
    </xf>
    <xf numFmtId="0" fontId="17" fillId="0" borderId="18" xfId="0" applyFont="1" applyFill="1" applyBorder="1" applyAlignment="1" applyProtection="1">
      <alignment horizontal="left" wrapText="1"/>
    </xf>
    <xf numFmtId="0" fontId="7" fillId="0" borderId="18" xfId="0" applyFont="1" applyBorder="1" applyAlignment="1">
      <alignment vertical="top" wrapText="1"/>
    </xf>
    <xf numFmtId="0" fontId="17" fillId="0" borderId="18" xfId="0" applyFont="1" applyBorder="1" applyAlignment="1">
      <alignment wrapText="1"/>
    </xf>
    <xf numFmtId="0" fontId="7" fillId="0" borderId="18" xfId="0" applyFont="1" applyBorder="1" applyAlignment="1">
      <alignment wrapText="1"/>
    </xf>
    <xf numFmtId="0" fontId="17" fillId="0" borderId="18" xfId="0" applyFont="1" applyFill="1" applyBorder="1" applyAlignment="1">
      <alignment wrapText="1"/>
    </xf>
    <xf numFmtId="1" fontId="13" fillId="7" borderId="23" xfId="2" applyNumberFormat="1" applyFont="1" applyFill="1" applyBorder="1" applyAlignment="1" applyProtection="1">
      <alignment horizontal="left"/>
    </xf>
    <xf numFmtId="49" fontId="13" fillId="7" borderId="24" xfId="2" applyNumberFormat="1" applyFont="1" applyFill="1" applyBorder="1" applyAlignment="1" applyProtection="1">
      <alignment horizontal="left" wrapText="1"/>
    </xf>
    <xf numFmtId="0" fontId="10" fillId="7" borderId="24" xfId="0" applyFont="1" applyFill="1" applyBorder="1" applyAlignment="1" applyProtection="1">
      <alignment horizontal="center" vertical="center"/>
    </xf>
    <xf numFmtId="1" fontId="15" fillId="9" borderId="14" xfId="2" applyNumberFormat="1" applyFont="1" applyFill="1" applyBorder="1" applyAlignment="1" applyProtection="1">
      <alignment horizontal="left"/>
    </xf>
    <xf numFmtId="49" fontId="15" fillId="9" borderId="15" xfId="2" applyNumberFormat="1" applyFont="1" applyFill="1" applyBorder="1" applyAlignment="1" applyProtection="1">
      <alignment horizontal="left" wrapText="1"/>
    </xf>
    <xf numFmtId="49" fontId="15" fillId="9" borderId="15" xfId="2" applyNumberFormat="1" applyFont="1" applyFill="1" applyBorder="1" applyAlignment="1" applyProtection="1">
      <alignment horizontal="center" vertical="center" wrapText="1"/>
    </xf>
    <xf numFmtId="49" fontId="22" fillId="2" borderId="19" xfId="2" applyNumberFormat="1" applyFont="1" applyFill="1" applyBorder="1" applyAlignment="1">
      <alignment horizontal="left" wrapText="1"/>
    </xf>
    <xf numFmtId="0" fontId="7" fillId="0" borderId="20" xfId="0" applyFont="1" applyFill="1" applyBorder="1" applyAlignment="1" applyProtection="1">
      <alignment vertical="top" wrapText="1"/>
    </xf>
    <xf numFmtId="0" fontId="7" fillId="0" borderId="18" xfId="0" applyFont="1" applyFill="1" applyBorder="1" applyAlignment="1" applyProtection="1">
      <alignment vertical="top" wrapText="1"/>
    </xf>
    <xf numFmtId="0" fontId="7" fillId="0" borderId="26" xfId="0" applyFont="1" applyFill="1" applyBorder="1" applyAlignment="1" applyProtection="1">
      <alignment vertical="top" wrapText="1"/>
    </xf>
    <xf numFmtId="0" fontId="7" fillId="0" borderId="19" xfId="0" applyFont="1" applyFill="1" applyBorder="1" applyAlignment="1" applyProtection="1">
      <alignment vertical="top" wrapText="1"/>
    </xf>
    <xf numFmtId="0" fontId="7" fillId="0" borderId="22" xfId="0" applyFont="1" applyFill="1" applyBorder="1" applyAlignment="1" applyProtection="1">
      <alignment vertical="top" wrapText="1"/>
    </xf>
    <xf numFmtId="0" fontId="7" fillId="0" borderId="25" xfId="0" applyFont="1" applyFill="1" applyBorder="1" applyAlignment="1" applyProtection="1">
      <alignment vertical="top" wrapText="1"/>
    </xf>
    <xf numFmtId="0" fontId="22" fillId="0" borderId="19" xfId="0" applyFont="1" applyFill="1" applyBorder="1" applyAlignment="1" applyProtection="1">
      <alignment horizontal="left" vertical="top"/>
    </xf>
    <xf numFmtId="0" fontId="22" fillId="0" borderId="25" xfId="0" applyFont="1" applyFill="1" applyBorder="1" applyAlignment="1" applyProtection="1">
      <alignment horizontal="left" vertical="top"/>
    </xf>
    <xf numFmtId="0" fontId="22" fillId="8" borderId="19" xfId="0" applyFont="1" applyFill="1" applyBorder="1" applyAlignment="1" applyProtection="1">
      <alignment horizontal="left" vertical="top"/>
    </xf>
    <xf numFmtId="0" fontId="22" fillId="0" borderId="27" xfId="0" applyFont="1" applyBorder="1" applyAlignment="1" applyProtection="1">
      <alignment horizontal="left" vertical="top"/>
    </xf>
    <xf numFmtId="49" fontId="7" fillId="0" borderId="28" xfId="0" applyNumberFormat="1" applyFont="1" applyFill="1" applyBorder="1" applyAlignment="1" applyProtection="1">
      <alignment vertical="top" wrapText="1"/>
    </xf>
    <xf numFmtId="0" fontId="7" fillId="0" borderId="28" xfId="0" applyFont="1" applyFill="1" applyBorder="1" applyAlignment="1" applyProtection="1">
      <alignment vertical="top" wrapText="1"/>
    </xf>
    <xf numFmtId="0" fontId="7" fillId="0" borderId="28" xfId="0" applyFont="1" applyBorder="1" applyAlignment="1" applyProtection="1">
      <alignment vertical="top" wrapText="1"/>
    </xf>
    <xf numFmtId="0" fontId="7" fillId="0" borderId="26" xfId="0" applyFont="1" applyBorder="1" applyAlignment="1" applyProtection="1">
      <alignment horizontal="left" wrapText="1"/>
    </xf>
    <xf numFmtId="0" fontId="19" fillId="0" borderId="19" xfId="0" applyFont="1" applyBorder="1" applyAlignment="1" applyProtection="1">
      <alignment horizontal="left" vertical="top" wrapText="1"/>
    </xf>
    <xf numFmtId="0" fontId="17" fillId="0" borderId="26" xfId="0" applyFont="1" applyBorder="1" applyAlignment="1" applyProtection="1">
      <alignment wrapText="1"/>
    </xf>
    <xf numFmtId="0" fontId="7" fillId="0" borderId="26" xfId="0" applyFont="1" applyBorder="1" applyAlignment="1" applyProtection="1">
      <alignment wrapText="1"/>
    </xf>
    <xf numFmtId="0" fontId="7" fillId="0" borderId="26" xfId="0" applyFont="1" applyBorder="1" applyAlignment="1">
      <alignment wrapText="1"/>
    </xf>
    <xf numFmtId="0" fontId="1" fillId="0" borderId="3" xfId="0" applyFont="1" applyBorder="1"/>
    <xf numFmtId="0" fontId="1" fillId="0" borderId="0" xfId="0" applyFont="1" applyBorder="1"/>
    <xf numFmtId="0" fontId="17" fillId="0" borderId="34" xfId="0" applyFont="1" applyBorder="1" applyAlignment="1" applyProtection="1">
      <alignment horizontal="left" wrapText="1"/>
    </xf>
    <xf numFmtId="0" fontId="17" fillId="0" borderId="22" xfId="0" applyFont="1" applyBorder="1" applyAlignment="1">
      <alignment vertical="center"/>
    </xf>
    <xf numFmtId="0" fontId="17" fillId="0" borderId="19" xfId="0" applyFont="1" applyBorder="1" applyAlignment="1">
      <alignment vertical="center"/>
    </xf>
    <xf numFmtId="0" fontId="1" fillId="0" borderId="0" xfId="0" applyFont="1" applyFill="1"/>
    <xf numFmtId="0" fontId="7" fillId="2" borderId="20"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49" fontId="7" fillId="0" borderId="20" xfId="0" applyNumberFormat="1" applyFont="1" applyFill="1" applyBorder="1" applyAlignment="1" applyProtection="1">
      <alignment horizontal="center" vertical="center" wrapText="1"/>
    </xf>
    <xf numFmtId="49" fontId="7" fillId="0" borderId="18" xfId="0" applyNumberFormat="1" applyFont="1" applyFill="1" applyBorder="1" applyAlignment="1" applyProtection="1">
      <alignment horizontal="center" vertical="center" wrapText="1"/>
    </xf>
    <xf numFmtId="49" fontId="7" fillId="0" borderId="26" xfId="0" applyNumberFormat="1" applyFont="1" applyFill="1" applyBorder="1" applyAlignment="1" applyProtection="1">
      <alignment horizontal="center" vertical="center" wrapText="1"/>
    </xf>
    <xf numFmtId="49" fontId="7" fillId="0" borderId="28" xfId="0" applyNumberFormat="1" applyFont="1" applyFill="1" applyBorder="1" applyAlignment="1" applyProtection="1">
      <alignment horizontal="center" vertical="center" wrapText="1"/>
    </xf>
    <xf numFmtId="49" fontId="7" fillId="0" borderId="28" xfId="0" applyNumberFormat="1" applyFont="1" applyBorder="1" applyAlignment="1" applyProtection="1">
      <alignment horizontal="center" vertical="center" wrapText="1"/>
    </xf>
    <xf numFmtId="0" fontId="1" fillId="6" borderId="15" xfId="0" applyFont="1" applyFill="1" applyBorder="1" applyAlignment="1" applyProtection="1">
      <alignment horizontal="center" vertical="center"/>
    </xf>
    <xf numFmtId="0" fontId="17" fillId="2" borderId="17"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23" fillId="3" borderId="0" xfId="3" applyFont="1" applyFill="1" applyBorder="1" applyAlignment="1" applyProtection="1">
      <alignment vertical="top" wrapText="1"/>
    </xf>
    <xf numFmtId="1" fontId="8" fillId="3" borderId="0" xfId="3" applyNumberFormat="1" applyFont="1" applyFill="1" applyBorder="1" applyAlignment="1" applyProtection="1">
      <alignment horizontal="center" vertical="top"/>
    </xf>
    <xf numFmtId="1" fontId="10" fillId="3" borderId="38" xfId="0" applyNumberFormat="1" applyFont="1" applyFill="1" applyBorder="1" applyAlignment="1" applyProtection="1">
      <alignment horizontal="center"/>
    </xf>
    <xf numFmtId="1" fontId="10" fillId="3" borderId="40" xfId="0" applyNumberFormat="1" applyFont="1" applyFill="1" applyBorder="1" applyAlignment="1" applyProtection="1">
      <alignment horizontal="center"/>
    </xf>
    <xf numFmtId="1" fontId="10" fillId="3" borderId="42" xfId="0" applyNumberFormat="1" applyFont="1" applyFill="1" applyBorder="1" applyAlignment="1" applyProtection="1">
      <alignment horizontal="center"/>
    </xf>
    <xf numFmtId="0" fontId="17" fillId="0" borderId="19" xfId="0" applyFont="1" applyBorder="1" applyAlignment="1">
      <alignment vertical="center" wrapText="1"/>
    </xf>
    <xf numFmtId="0" fontId="13" fillId="3" borderId="37" xfId="0" applyFont="1" applyFill="1" applyBorder="1" applyAlignment="1" applyProtection="1">
      <alignment wrapText="1"/>
    </xf>
    <xf numFmtId="0" fontId="13" fillId="3" borderId="39" xfId="0" applyFont="1" applyFill="1" applyBorder="1" applyAlignment="1" applyProtection="1">
      <alignment wrapText="1"/>
    </xf>
    <xf numFmtId="0" fontId="13" fillId="3" borderId="41" xfId="0" applyFont="1" applyFill="1" applyBorder="1" applyAlignment="1" applyProtection="1">
      <alignment wrapText="1"/>
    </xf>
    <xf numFmtId="0" fontId="17" fillId="0" borderId="20" xfId="0" applyFont="1" applyFill="1" applyBorder="1" applyAlignment="1">
      <alignment wrapText="1"/>
    </xf>
    <xf numFmtId="0" fontId="17" fillId="0" borderId="17" xfId="0" applyFont="1" applyFill="1" applyBorder="1" applyAlignment="1" applyProtection="1">
      <alignment horizontal="left" wrapText="1"/>
    </xf>
    <xf numFmtId="0" fontId="17" fillId="0" borderId="20" xfId="0" applyFont="1" applyFill="1" applyBorder="1" applyAlignment="1">
      <alignment horizontal="left" wrapText="1"/>
    </xf>
    <xf numFmtId="0" fontId="17" fillId="0" borderId="18" xfId="0" applyFont="1" applyFill="1" applyBorder="1" applyAlignment="1">
      <alignment horizontal="left" wrapText="1"/>
    </xf>
    <xf numFmtId="1" fontId="7" fillId="0" borderId="20" xfId="2" applyNumberFormat="1" applyFont="1" applyFill="1" applyBorder="1" applyAlignment="1" applyProtection="1">
      <alignment vertical="top" wrapText="1"/>
    </xf>
    <xf numFmtId="1" fontId="7" fillId="0" borderId="26" xfId="2" applyNumberFormat="1" applyFont="1" applyFill="1" applyBorder="1" applyAlignment="1" applyProtection="1">
      <alignment vertical="top" wrapText="1"/>
    </xf>
    <xf numFmtId="1" fontId="7" fillId="0" borderId="20" xfId="2" applyNumberFormat="1" applyFont="1" applyFill="1" applyBorder="1" applyAlignment="1" applyProtection="1">
      <alignment horizontal="center" vertical="center"/>
    </xf>
    <xf numFmtId="1" fontId="7" fillId="0" borderId="26" xfId="2" applyNumberFormat="1" applyFont="1" applyFill="1" applyBorder="1" applyAlignment="1" applyProtection="1">
      <alignment horizontal="center" vertical="center"/>
    </xf>
    <xf numFmtId="1" fontId="7" fillId="0" borderId="19" xfId="2" applyNumberFormat="1" applyFont="1" applyFill="1" applyBorder="1" applyAlignment="1" applyProtection="1">
      <alignment vertical="top"/>
    </xf>
    <xf numFmtId="1" fontId="7" fillId="0" borderId="25" xfId="2" applyNumberFormat="1" applyFont="1" applyFill="1" applyBorder="1" applyAlignment="1" applyProtection="1">
      <alignment vertical="top"/>
    </xf>
    <xf numFmtId="0" fontId="2" fillId="0" borderId="7" xfId="0" applyFont="1" applyBorder="1" applyAlignment="1" applyProtection="1">
      <alignment vertical="center"/>
      <protection locked="0"/>
    </xf>
    <xf numFmtId="0" fontId="6" fillId="3" borderId="2" xfId="0" applyFont="1" applyFill="1" applyBorder="1" applyAlignment="1" applyProtection="1">
      <protection locked="0"/>
    </xf>
    <xf numFmtId="0" fontId="3" fillId="2" borderId="2" xfId="0" applyFont="1" applyFill="1" applyBorder="1" applyProtection="1">
      <protection locked="0"/>
    </xf>
    <xf numFmtId="0" fontId="10" fillId="5" borderId="36" xfId="0" applyFont="1" applyFill="1" applyBorder="1" applyAlignment="1" applyProtection="1">
      <alignment horizontal="center" wrapText="1"/>
      <protection locked="0"/>
    </xf>
    <xf numFmtId="0" fontId="10" fillId="7" borderId="29" xfId="0" applyFont="1" applyFill="1" applyBorder="1" applyProtection="1">
      <protection locked="0"/>
    </xf>
    <xf numFmtId="0" fontId="15" fillId="6" borderId="16" xfId="2" applyNumberFormat="1"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30"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15" fillId="9" borderId="16" xfId="2" applyNumberFormat="1" applyFont="1" applyFill="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1" fillId="0" borderId="0" xfId="0" applyFont="1" applyProtection="1">
      <protection locked="0"/>
    </xf>
    <xf numFmtId="0" fontId="1" fillId="0" borderId="2" xfId="0" applyFont="1" applyBorder="1" applyProtection="1">
      <protection locked="0"/>
    </xf>
    <xf numFmtId="0" fontId="25" fillId="7" borderId="2" xfId="0" applyFont="1" applyFill="1" applyBorder="1" applyAlignment="1" applyProtection="1">
      <alignment horizontal="center" vertical="center"/>
      <protection locked="0"/>
    </xf>
    <xf numFmtId="0" fontId="26" fillId="6" borderId="16" xfId="2" applyNumberFormat="1" applyFont="1" applyFill="1" applyBorder="1" applyAlignment="1" applyProtection="1">
      <alignment horizontal="center" vertical="center" wrapText="1"/>
      <protection locked="0"/>
    </xf>
    <xf numFmtId="0" fontId="24" fillId="2" borderId="30"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wrapText="1"/>
      <protection locked="0"/>
    </xf>
    <xf numFmtId="0" fontId="26" fillId="2" borderId="32" xfId="0" applyFont="1" applyFill="1" applyBorder="1" applyAlignment="1" applyProtection="1">
      <alignment horizontal="center" vertical="center"/>
      <protection locked="0"/>
    </xf>
    <xf numFmtId="0" fontId="11" fillId="5" borderId="21" xfId="0" applyFont="1" applyFill="1" applyBorder="1" applyAlignment="1" applyProtection="1">
      <alignment vertical="top" wrapText="1"/>
      <protection locked="0"/>
    </xf>
    <xf numFmtId="0" fontId="11" fillId="5" borderId="35" xfId="0" applyFont="1" applyFill="1" applyBorder="1" applyAlignment="1" applyProtection="1">
      <alignment vertical="top"/>
      <protection locked="0"/>
    </xf>
  </cellXfs>
  <cellStyles count="4">
    <cellStyle name="Normal" xfId="0" builtinId="0"/>
    <cellStyle name="Normal 4" xfId="1"/>
    <cellStyle name="Normal 5" xfId="3"/>
    <cellStyle name="Normal_PRIO F5 3 Ackr och aukt Kravspec A9.10 051124" xfId="2"/>
  </cellStyles>
  <dxfs count="2">
    <dxf>
      <font>
        <b/>
        <i val="0"/>
      </font>
      <border>
        <bottom style="medium">
          <color theme="3"/>
        </bottom>
        <horizontal/>
      </border>
    </dxf>
    <dxf>
      <border>
        <top style="thin">
          <color theme="3"/>
        </top>
        <bottom style="thin">
          <color theme="3"/>
        </bottom>
        <vertical/>
        <horizontal style="thin">
          <color theme="3"/>
        </horizontal>
      </border>
    </dxf>
  </dxfs>
  <tableStyles count="1" defaultTableStyle="ESV tabell 1" defaultPivotStyle="PivotStyleLight16">
    <tableStyle name="ESV tabell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ESV Excel">
  <a:themeElements>
    <a:clrScheme name="ESV Grå 1">
      <a:dk1>
        <a:srgbClr val="000000"/>
      </a:dk1>
      <a:lt1>
        <a:srgbClr val="FFFFFF"/>
      </a:lt1>
      <a:dk2>
        <a:srgbClr val="6280A2"/>
      </a:dk2>
      <a:lt2>
        <a:srgbClr val="FFFFFF"/>
      </a:lt2>
      <a:accent1>
        <a:srgbClr val="7F8080"/>
      </a:accent1>
      <a:accent2>
        <a:srgbClr val="EC9526"/>
      </a:accent2>
      <a:accent3>
        <a:srgbClr val="6280A2"/>
      </a:accent3>
      <a:accent4>
        <a:srgbClr val="BFBEBE"/>
      </a:accent4>
      <a:accent5>
        <a:srgbClr val="F5C991"/>
      </a:accent5>
      <a:accent6>
        <a:srgbClr val="AFBFD0"/>
      </a:accent6>
      <a:hlink>
        <a:srgbClr val="0000FF"/>
      </a:hlink>
      <a:folHlink>
        <a:srgbClr val="800080"/>
      </a:folHlink>
    </a:clrScheme>
    <a:fontScheme name="ESV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57150">
          <a:solidFill>
            <a:srgbClr val="EC9526"/>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zoomScaleNormal="100" workbookViewId="0">
      <selection activeCell="B11" sqref="B11"/>
    </sheetView>
  </sheetViews>
  <sheetFormatPr defaultRowHeight="11.25" x14ac:dyDescent="0.2"/>
  <cols>
    <col min="1" max="1" width="9.125" style="1" customWidth="1"/>
    <col min="2" max="2" width="82.625" style="1" customWidth="1"/>
    <col min="3" max="3" width="9.125" style="1" customWidth="1"/>
    <col min="4" max="4" width="13.5" style="113" customWidth="1"/>
    <col min="5" max="5" width="9" style="1"/>
    <col min="6" max="6" width="0" style="1" hidden="1" customWidth="1"/>
    <col min="7" max="7" width="10.75" style="1" hidden="1" customWidth="1"/>
    <col min="8" max="16384" width="9" style="1"/>
  </cols>
  <sheetData>
    <row r="1" spans="1:7" ht="23.25" x14ac:dyDescent="0.35">
      <c r="A1" s="2" t="s">
        <v>170</v>
      </c>
      <c r="B1" s="2"/>
      <c r="C1" s="3"/>
      <c r="D1" s="100"/>
    </row>
    <row r="2" spans="1:7" ht="16.5" x14ac:dyDescent="0.2">
      <c r="A2" s="4" t="s">
        <v>0</v>
      </c>
      <c r="B2" s="5"/>
      <c r="C2" s="6"/>
      <c r="D2" s="101" t="str">
        <f>IF(E5=0," ","Endast ruta F eller G ska fyllas i !")</f>
        <v xml:space="preserve"> </v>
      </c>
    </row>
    <row r="3" spans="1:7" ht="11.65" x14ac:dyDescent="0.35">
      <c r="A3" s="4"/>
      <c r="B3" s="5"/>
      <c r="C3" s="6"/>
      <c r="D3" s="102"/>
    </row>
    <row r="4" spans="1:7" ht="12" customHeight="1" x14ac:dyDescent="0.2">
      <c r="A4" s="7"/>
      <c r="B4" s="8" t="s">
        <v>1</v>
      </c>
      <c r="C4" s="9"/>
      <c r="D4" s="122" t="s">
        <v>92</v>
      </c>
    </row>
    <row r="5" spans="1:7" ht="15" x14ac:dyDescent="0.25">
      <c r="A5" s="10"/>
      <c r="B5" s="11"/>
      <c r="C5" s="12" t="s">
        <v>2</v>
      </c>
      <c r="D5" s="123"/>
    </row>
    <row r="6" spans="1:7" ht="24.75" x14ac:dyDescent="0.35">
      <c r="A6" s="13" t="s">
        <v>3</v>
      </c>
      <c r="B6" s="14" t="s">
        <v>4</v>
      </c>
      <c r="C6" s="15" t="s">
        <v>5</v>
      </c>
      <c r="D6" s="103" t="s">
        <v>93</v>
      </c>
    </row>
    <row r="7" spans="1:7" x14ac:dyDescent="0.2">
      <c r="A7" s="62"/>
      <c r="B7" s="63"/>
      <c r="C7" s="63"/>
      <c r="D7" s="114"/>
    </row>
    <row r="8" spans="1:7" ht="15.75" x14ac:dyDescent="0.2">
      <c r="A8" s="16" t="s">
        <v>91</v>
      </c>
      <c r="B8" s="17" t="s">
        <v>116</v>
      </c>
      <c r="C8" s="18"/>
      <c r="D8" s="105"/>
      <c r="E8" s="19"/>
      <c r="F8" s="20" t="s">
        <v>111</v>
      </c>
      <c r="G8" s="1" t="s">
        <v>112</v>
      </c>
    </row>
    <row r="9" spans="1:7" ht="12.75" x14ac:dyDescent="0.2">
      <c r="A9" s="64" t="s">
        <v>97</v>
      </c>
      <c r="B9" s="91" t="s">
        <v>115</v>
      </c>
      <c r="C9" s="77" t="s">
        <v>7</v>
      </c>
      <c r="D9" s="115"/>
      <c r="F9" s="1">
        <f>COUNTA(D9)</f>
        <v>0</v>
      </c>
      <c r="G9" s="1">
        <f>IF(D9&gt;0,1,0)</f>
        <v>0</v>
      </c>
    </row>
    <row r="10" spans="1:7" ht="15.75" x14ac:dyDescent="0.25">
      <c r="A10" s="16" t="s">
        <v>8</v>
      </c>
      <c r="B10" s="17" t="s">
        <v>9</v>
      </c>
      <c r="C10" s="76"/>
      <c r="D10" s="116"/>
      <c r="E10" s="21"/>
    </row>
    <row r="11" spans="1:7" ht="26.25" x14ac:dyDescent="0.25">
      <c r="A11" s="58" t="s">
        <v>119</v>
      </c>
      <c r="B11" s="25" t="s">
        <v>185</v>
      </c>
      <c r="C11" s="78" t="s">
        <v>7</v>
      </c>
      <c r="D11" s="117"/>
      <c r="E11" s="21"/>
      <c r="F11" s="1">
        <f>COUNTA(D11)</f>
        <v>0</v>
      </c>
      <c r="G11" s="1">
        <f>IF(D11&gt;0,1,0)</f>
        <v>0</v>
      </c>
    </row>
    <row r="12" spans="1:7" ht="25.5" x14ac:dyDescent="0.2">
      <c r="A12" s="58" t="s">
        <v>120</v>
      </c>
      <c r="B12" s="23" t="s">
        <v>10</v>
      </c>
      <c r="C12" s="79" t="s">
        <v>7</v>
      </c>
      <c r="D12" s="118"/>
      <c r="E12" s="22"/>
      <c r="F12" s="1">
        <f t="shared" ref="F12:F67" si="0">COUNTA(D12)</f>
        <v>0</v>
      </c>
      <c r="G12" s="1">
        <f t="shared" ref="G12:G67" si="1">IF(D12&gt;0,1,0)</f>
        <v>0</v>
      </c>
    </row>
    <row r="13" spans="1:7" ht="12.75" x14ac:dyDescent="0.2">
      <c r="A13" s="58" t="s">
        <v>121</v>
      </c>
      <c r="B13" s="57" t="s">
        <v>11</v>
      </c>
      <c r="C13" s="80" t="s">
        <v>7</v>
      </c>
      <c r="D13" s="119"/>
      <c r="E13" s="22"/>
      <c r="F13" s="1">
        <f t="shared" si="0"/>
        <v>0</v>
      </c>
      <c r="G13" s="1">
        <f t="shared" si="1"/>
        <v>0</v>
      </c>
    </row>
    <row r="14" spans="1:7" ht="15.75" x14ac:dyDescent="0.2">
      <c r="A14" s="16" t="s">
        <v>12</v>
      </c>
      <c r="B14" s="17" t="s">
        <v>13</v>
      </c>
      <c r="C14" s="76"/>
      <c r="D14" s="116"/>
      <c r="E14" s="22"/>
    </row>
    <row r="15" spans="1:7" ht="25.5" x14ac:dyDescent="0.2">
      <c r="A15" s="24" t="s">
        <v>125</v>
      </c>
      <c r="B15" s="25" t="s">
        <v>181</v>
      </c>
      <c r="C15" s="78" t="s">
        <v>7</v>
      </c>
      <c r="D15" s="117"/>
      <c r="E15" s="26"/>
      <c r="F15" s="1">
        <f t="shared" si="0"/>
        <v>0</v>
      </c>
      <c r="G15" s="1">
        <f t="shared" si="1"/>
        <v>0</v>
      </c>
    </row>
    <row r="16" spans="1:7" ht="25.5" x14ac:dyDescent="0.2">
      <c r="A16" s="24" t="s">
        <v>122</v>
      </c>
      <c r="B16" s="27" t="s">
        <v>14</v>
      </c>
      <c r="C16" s="79" t="s">
        <v>7</v>
      </c>
      <c r="D16" s="118"/>
      <c r="E16" s="22"/>
      <c r="F16" s="1">
        <f t="shared" si="0"/>
        <v>0</v>
      </c>
      <c r="G16" s="1">
        <f t="shared" si="1"/>
        <v>0</v>
      </c>
    </row>
    <row r="17" spans="1:7" ht="12.75" x14ac:dyDescent="0.2">
      <c r="A17" s="24" t="s">
        <v>123</v>
      </c>
      <c r="B17" s="27" t="s">
        <v>15</v>
      </c>
      <c r="C17" s="79" t="s">
        <v>7</v>
      </c>
      <c r="D17" s="118"/>
      <c r="E17" s="22"/>
      <c r="F17" s="1">
        <f t="shared" si="0"/>
        <v>0</v>
      </c>
      <c r="G17" s="1">
        <f t="shared" si="1"/>
        <v>0</v>
      </c>
    </row>
    <row r="18" spans="1:7" ht="38.25" x14ac:dyDescent="0.2">
      <c r="A18" s="24" t="s">
        <v>124</v>
      </c>
      <c r="B18" s="59" t="s">
        <v>16</v>
      </c>
      <c r="C18" s="80" t="s">
        <v>7</v>
      </c>
      <c r="D18" s="119"/>
      <c r="E18" s="22"/>
      <c r="F18" s="1">
        <f t="shared" si="0"/>
        <v>0</v>
      </c>
      <c r="G18" s="1">
        <f t="shared" si="1"/>
        <v>0</v>
      </c>
    </row>
    <row r="19" spans="1:7" ht="15.75" x14ac:dyDescent="0.2">
      <c r="A19" s="16" t="s">
        <v>17</v>
      </c>
      <c r="B19" s="17" t="s">
        <v>18</v>
      </c>
      <c r="C19" s="76"/>
      <c r="D19" s="116"/>
      <c r="E19" s="22"/>
    </row>
    <row r="20" spans="1:7" ht="25.5" x14ac:dyDescent="0.2">
      <c r="A20" s="24" t="s">
        <v>126</v>
      </c>
      <c r="B20" s="92" t="s">
        <v>117</v>
      </c>
      <c r="C20" s="78" t="s">
        <v>7</v>
      </c>
      <c r="D20" s="120"/>
      <c r="E20" s="22"/>
      <c r="F20" s="1">
        <f t="shared" si="0"/>
        <v>0</v>
      </c>
      <c r="G20" s="1">
        <f t="shared" si="1"/>
        <v>0</v>
      </c>
    </row>
    <row r="21" spans="1:7" ht="12.75" x14ac:dyDescent="0.2">
      <c r="A21" s="24" t="s">
        <v>127</v>
      </c>
      <c r="B21" s="23" t="s">
        <v>19</v>
      </c>
      <c r="C21" s="79" t="s">
        <v>7</v>
      </c>
      <c r="D21" s="118"/>
      <c r="E21" s="22"/>
      <c r="F21" s="1">
        <f t="shared" si="0"/>
        <v>0</v>
      </c>
      <c r="G21" s="1">
        <f t="shared" si="1"/>
        <v>0</v>
      </c>
    </row>
    <row r="22" spans="1:7" ht="12.75" x14ac:dyDescent="0.2">
      <c r="A22" s="24" t="s">
        <v>128</v>
      </c>
      <c r="B22" s="23" t="s">
        <v>20</v>
      </c>
      <c r="C22" s="79" t="s">
        <v>7</v>
      </c>
      <c r="D22" s="118"/>
      <c r="E22" s="26"/>
      <c r="F22" s="1">
        <f t="shared" si="0"/>
        <v>0</v>
      </c>
      <c r="G22" s="1">
        <f t="shared" si="1"/>
        <v>0</v>
      </c>
    </row>
    <row r="23" spans="1:7" ht="12.75" x14ac:dyDescent="0.2">
      <c r="A23" s="24" t="s">
        <v>129</v>
      </c>
      <c r="B23" s="23" t="s">
        <v>21</v>
      </c>
      <c r="C23" s="79" t="s">
        <v>7</v>
      </c>
      <c r="D23" s="118"/>
      <c r="E23" s="22"/>
      <c r="F23" s="1">
        <f t="shared" si="0"/>
        <v>0</v>
      </c>
      <c r="G23" s="1">
        <f t="shared" si="1"/>
        <v>0</v>
      </c>
    </row>
    <row r="24" spans="1:7" ht="12.75" x14ac:dyDescent="0.2">
      <c r="A24" s="24" t="s">
        <v>130</v>
      </c>
      <c r="B24" s="27" t="s">
        <v>22</v>
      </c>
      <c r="C24" s="79" t="s">
        <v>7</v>
      </c>
      <c r="D24" s="118"/>
      <c r="E24" s="22"/>
      <c r="F24" s="1">
        <f t="shared" si="0"/>
        <v>0</v>
      </c>
      <c r="G24" s="1">
        <f t="shared" si="1"/>
        <v>0</v>
      </c>
    </row>
    <row r="25" spans="1:7" ht="12.75" x14ac:dyDescent="0.2">
      <c r="A25" s="24" t="s">
        <v>131</v>
      </c>
      <c r="B25" s="28" t="s">
        <v>23</v>
      </c>
      <c r="C25" s="79" t="s">
        <v>7</v>
      </c>
      <c r="D25" s="118"/>
      <c r="E25" s="26"/>
      <c r="F25" s="1">
        <f t="shared" si="0"/>
        <v>0</v>
      </c>
      <c r="G25" s="1">
        <f t="shared" si="1"/>
        <v>0</v>
      </c>
    </row>
    <row r="26" spans="1:7" ht="12.75" x14ac:dyDescent="0.2">
      <c r="A26" s="24" t="s">
        <v>132</v>
      </c>
      <c r="B26" s="29" t="s">
        <v>24</v>
      </c>
      <c r="C26" s="79" t="s">
        <v>7</v>
      </c>
      <c r="D26" s="118"/>
      <c r="E26" s="30"/>
      <c r="F26" s="1">
        <f t="shared" si="0"/>
        <v>0</v>
      </c>
      <c r="G26" s="1">
        <f t="shared" si="1"/>
        <v>0</v>
      </c>
    </row>
    <row r="27" spans="1:7" ht="25.5" x14ac:dyDescent="0.2">
      <c r="A27" s="24" t="s">
        <v>133</v>
      </c>
      <c r="B27" s="23" t="s">
        <v>25</v>
      </c>
      <c r="C27" s="79" t="s">
        <v>7</v>
      </c>
      <c r="D27" s="118"/>
      <c r="E27" s="22"/>
      <c r="F27" s="1">
        <f t="shared" si="0"/>
        <v>0</v>
      </c>
      <c r="G27" s="1">
        <f t="shared" si="1"/>
        <v>0</v>
      </c>
    </row>
    <row r="28" spans="1:7" ht="25.5" x14ac:dyDescent="0.2">
      <c r="A28" s="24" t="s">
        <v>134</v>
      </c>
      <c r="B28" s="23" t="s">
        <v>26</v>
      </c>
      <c r="C28" s="79" t="s">
        <v>7</v>
      </c>
      <c r="D28" s="118"/>
      <c r="E28" s="22"/>
      <c r="F28" s="1">
        <f t="shared" si="0"/>
        <v>0</v>
      </c>
      <c r="G28" s="1">
        <f t="shared" si="1"/>
        <v>0</v>
      </c>
    </row>
    <row r="29" spans="1:7" ht="25.5" x14ac:dyDescent="0.2">
      <c r="A29" s="24" t="s">
        <v>135</v>
      </c>
      <c r="B29" s="27" t="s">
        <v>180</v>
      </c>
      <c r="C29" s="79" t="s">
        <v>7</v>
      </c>
      <c r="D29" s="118"/>
      <c r="E29" s="22"/>
      <c r="F29" s="1">
        <f t="shared" si="0"/>
        <v>0</v>
      </c>
      <c r="G29" s="1">
        <f t="shared" si="1"/>
        <v>0</v>
      </c>
    </row>
    <row r="30" spans="1:7" ht="25.5" x14ac:dyDescent="0.2">
      <c r="A30" s="24" t="s">
        <v>136</v>
      </c>
      <c r="B30" s="27" t="s">
        <v>184</v>
      </c>
      <c r="C30" s="79" t="s">
        <v>7</v>
      </c>
      <c r="D30" s="118"/>
      <c r="E30" s="22"/>
      <c r="F30" s="1">
        <f t="shared" si="0"/>
        <v>0</v>
      </c>
      <c r="G30" s="1">
        <f t="shared" si="1"/>
        <v>0</v>
      </c>
    </row>
    <row r="31" spans="1:7" ht="38.25" x14ac:dyDescent="0.2">
      <c r="A31" s="24" t="s">
        <v>137</v>
      </c>
      <c r="B31" s="27" t="s">
        <v>182</v>
      </c>
      <c r="C31" s="79" t="s">
        <v>7</v>
      </c>
      <c r="D31" s="118"/>
      <c r="E31" s="22"/>
      <c r="F31" s="1">
        <f t="shared" si="0"/>
        <v>0</v>
      </c>
      <c r="G31" s="1">
        <f t="shared" si="1"/>
        <v>0</v>
      </c>
    </row>
    <row r="32" spans="1:7" ht="38.25" x14ac:dyDescent="0.2">
      <c r="A32" s="24" t="s">
        <v>138</v>
      </c>
      <c r="B32" s="27" t="s">
        <v>183</v>
      </c>
      <c r="C32" s="79" t="s">
        <v>7</v>
      </c>
      <c r="D32" s="118"/>
      <c r="E32" s="22"/>
      <c r="F32" s="1">
        <f t="shared" si="0"/>
        <v>0</v>
      </c>
      <c r="G32" s="1">
        <f t="shared" si="1"/>
        <v>0</v>
      </c>
    </row>
    <row r="33" spans="1:7" ht="229.5" x14ac:dyDescent="0.2">
      <c r="A33" s="24" t="s">
        <v>139</v>
      </c>
      <c r="B33" s="28" t="s">
        <v>27</v>
      </c>
      <c r="C33" s="79" t="s">
        <v>7</v>
      </c>
      <c r="D33" s="121"/>
      <c r="E33" s="26"/>
      <c r="F33" s="1">
        <f t="shared" si="0"/>
        <v>0</v>
      </c>
      <c r="G33" s="1">
        <f t="shared" si="1"/>
        <v>0</v>
      </c>
    </row>
    <row r="34" spans="1:7" ht="38.25" x14ac:dyDescent="0.2">
      <c r="A34" s="24" t="s">
        <v>140</v>
      </c>
      <c r="B34" s="28" t="s">
        <v>28</v>
      </c>
      <c r="C34" s="79" t="s">
        <v>7</v>
      </c>
      <c r="D34" s="118"/>
      <c r="E34" s="22"/>
      <c r="F34" s="1">
        <f t="shared" si="0"/>
        <v>0</v>
      </c>
      <c r="G34" s="1">
        <f t="shared" si="1"/>
        <v>0</v>
      </c>
    </row>
    <row r="35" spans="1:7" ht="12.75" x14ac:dyDescent="0.2">
      <c r="A35" s="24" t="s">
        <v>141</v>
      </c>
      <c r="B35" s="60" t="s">
        <v>29</v>
      </c>
      <c r="C35" s="80" t="s">
        <v>7</v>
      </c>
      <c r="D35" s="119"/>
      <c r="E35" s="22"/>
      <c r="F35" s="1">
        <f t="shared" si="0"/>
        <v>0</v>
      </c>
      <c r="G35" s="1">
        <f t="shared" si="1"/>
        <v>0</v>
      </c>
    </row>
    <row r="36" spans="1:7" ht="15.75" x14ac:dyDescent="0.2">
      <c r="A36" s="16" t="s">
        <v>30</v>
      </c>
      <c r="B36" s="17" t="s">
        <v>31</v>
      </c>
      <c r="C36" s="76"/>
      <c r="D36" s="116"/>
      <c r="E36" s="22"/>
    </row>
    <row r="37" spans="1:7" ht="12.75" x14ac:dyDescent="0.2">
      <c r="A37" s="65" t="s">
        <v>142</v>
      </c>
      <c r="B37" s="27" t="s">
        <v>32</v>
      </c>
      <c r="C37" s="79" t="s">
        <v>7</v>
      </c>
      <c r="D37" s="118"/>
      <c r="E37" s="22"/>
      <c r="F37" s="1">
        <f t="shared" si="0"/>
        <v>0</v>
      </c>
      <c r="G37" s="1">
        <f t="shared" si="1"/>
        <v>0</v>
      </c>
    </row>
    <row r="38" spans="1:7" ht="25.5" x14ac:dyDescent="0.2">
      <c r="A38" s="65" t="s">
        <v>143</v>
      </c>
      <c r="B38" s="27" t="s">
        <v>33</v>
      </c>
      <c r="C38" s="79" t="s">
        <v>7</v>
      </c>
      <c r="D38" s="118"/>
      <c r="E38" s="22"/>
      <c r="F38" s="1">
        <f t="shared" si="0"/>
        <v>0</v>
      </c>
      <c r="G38" s="1">
        <f t="shared" si="1"/>
        <v>0</v>
      </c>
    </row>
    <row r="39" spans="1:7" ht="12.75" x14ac:dyDescent="0.2">
      <c r="A39" s="65" t="s">
        <v>144</v>
      </c>
      <c r="B39" s="28" t="s">
        <v>34</v>
      </c>
      <c r="C39" s="79" t="s">
        <v>7</v>
      </c>
      <c r="D39" s="118"/>
      <c r="E39" s="22"/>
      <c r="F39" s="1">
        <f t="shared" si="0"/>
        <v>0</v>
      </c>
      <c r="G39" s="1">
        <f t="shared" si="1"/>
        <v>0</v>
      </c>
    </row>
    <row r="40" spans="1:7" ht="12.75" x14ac:dyDescent="0.2">
      <c r="A40" s="65" t="s">
        <v>145</v>
      </c>
      <c r="B40" s="27" t="s">
        <v>35</v>
      </c>
      <c r="C40" s="79" t="s">
        <v>7</v>
      </c>
      <c r="D40" s="118"/>
      <c r="E40" s="22"/>
      <c r="F40" s="1">
        <f t="shared" si="0"/>
        <v>0</v>
      </c>
      <c r="G40" s="1">
        <f t="shared" si="1"/>
        <v>0</v>
      </c>
    </row>
    <row r="41" spans="1:7" ht="12.75" x14ac:dyDescent="0.2">
      <c r="A41" s="65" t="s">
        <v>146</v>
      </c>
      <c r="B41" s="27" t="s">
        <v>36</v>
      </c>
      <c r="C41" s="79" t="s">
        <v>7</v>
      </c>
      <c r="D41" s="118"/>
      <c r="E41" s="22"/>
      <c r="F41" s="1">
        <f t="shared" si="0"/>
        <v>0</v>
      </c>
      <c r="G41" s="1">
        <f t="shared" si="1"/>
        <v>0</v>
      </c>
    </row>
    <row r="42" spans="1:7" ht="12.75" x14ac:dyDescent="0.2">
      <c r="A42" s="65" t="s">
        <v>147</v>
      </c>
      <c r="B42" s="28" t="s">
        <v>37</v>
      </c>
      <c r="C42" s="79" t="s">
        <v>7</v>
      </c>
      <c r="D42" s="118"/>
      <c r="E42" s="22"/>
      <c r="F42" s="1">
        <f t="shared" si="0"/>
        <v>0</v>
      </c>
      <c r="G42" s="1">
        <f t="shared" si="1"/>
        <v>0</v>
      </c>
    </row>
    <row r="43" spans="1:7" ht="15.75" x14ac:dyDescent="0.2">
      <c r="A43" s="16" t="s">
        <v>38</v>
      </c>
      <c r="B43" s="17" t="s">
        <v>39</v>
      </c>
      <c r="C43" s="76"/>
      <c r="D43" s="116"/>
      <c r="E43" s="22"/>
    </row>
    <row r="44" spans="1:7" ht="12.75" x14ac:dyDescent="0.2">
      <c r="A44" s="65" t="s">
        <v>148</v>
      </c>
      <c r="B44" s="31" t="s">
        <v>171</v>
      </c>
      <c r="C44" s="79" t="s">
        <v>7</v>
      </c>
      <c r="D44" s="118"/>
      <c r="E44" s="30"/>
      <c r="F44" s="1">
        <f t="shared" si="0"/>
        <v>0</v>
      </c>
      <c r="G44" s="1">
        <f t="shared" si="1"/>
        <v>0</v>
      </c>
    </row>
    <row r="45" spans="1:7" ht="12.75" x14ac:dyDescent="0.2">
      <c r="A45" s="65" t="s">
        <v>149</v>
      </c>
      <c r="B45" s="32" t="s">
        <v>40</v>
      </c>
      <c r="C45" s="79" t="s">
        <v>7</v>
      </c>
      <c r="D45" s="118"/>
      <c r="E45" s="30"/>
      <c r="F45" s="1">
        <f t="shared" si="0"/>
        <v>0</v>
      </c>
      <c r="G45" s="1">
        <f t="shared" si="1"/>
        <v>0</v>
      </c>
    </row>
    <row r="46" spans="1:7" ht="25.5" x14ac:dyDescent="0.2">
      <c r="A46" s="65" t="s">
        <v>150</v>
      </c>
      <c r="B46" s="93" t="s">
        <v>118</v>
      </c>
      <c r="C46" s="79" t="s">
        <v>7</v>
      </c>
      <c r="D46" s="118"/>
      <c r="E46" s="22"/>
      <c r="F46" s="1">
        <f t="shared" si="0"/>
        <v>0</v>
      </c>
      <c r="G46" s="1">
        <f t="shared" si="1"/>
        <v>0</v>
      </c>
    </row>
    <row r="47" spans="1:7" ht="25.5" x14ac:dyDescent="0.2">
      <c r="A47" s="65" t="s">
        <v>151</v>
      </c>
      <c r="B47" s="33" t="s">
        <v>41</v>
      </c>
      <c r="C47" s="79" t="s">
        <v>7</v>
      </c>
      <c r="D47" s="118"/>
      <c r="E47" s="30"/>
      <c r="F47" s="1">
        <f t="shared" si="0"/>
        <v>0</v>
      </c>
      <c r="G47" s="1">
        <f t="shared" si="1"/>
        <v>0</v>
      </c>
    </row>
    <row r="48" spans="1:7" ht="15.75" x14ac:dyDescent="0.2">
      <c r="A48" s="16" t="s">
        <v>42</v>
      </c>
      <c r="B48" s="17" t="s">
        <v>43</v>
      </c>
      <c r="C48" s="76"/>
      <c r="D48" s="116"/>
      <c r="E48" s="22"/>
    </row>
    <row r="49" spans="1:7" ht="25.5" x14ac:dyDescent="0.2">
      <c r="A49" s="66" t="s">
        <v>152</v>
      </c>
      <c r="B49" s="44" t="s">
        <v>104</v>
      </c>
      <c r="C49" s="78" t="s">
        <v>7</v>
      </c>
      <c r="D49" s="117"/>
      <c r="E49" s="30"/>
      <c r="F49" s="1">
        <f t="shared" si="0"/>
        <v>0</v>
      </c>
      <c r="G49" s="1">
        <f t="shared" si="1"/>
        <v>0</v>
      </c>
    </row>
    <row r="50" spans="1:7" ht="25.5" x14ac:dyDescent="0.2">
      <c r="A50" s="66" t="s">
        <v>153</v>
      </c>
      <c r="B50" s="34" t="s">
        <v>44</v>
      </c>
      <c r="C50" s="79" t="s">
        <v>7</v>
      </c>
      <c r="D50" s="118"/>
      <c r="E50" s="22"/>
      <c r="F50" s="1">
        <f t="shared" si="0"/>
        <v>0</v>
      </c>
      <c r="G50" s="1">
        <f t="shared" si="1"/>
        <v>0</v>
      </c>
    </row>
    <row r="51" spans="1:7" ht="25.5" x14ac:dyDescent="0.2">
      <c r="A51" s="66" t="s">
        <v>154</v>
      </c>
      <c r="B51" s="35" t="s">
        <v>45</v>
      </c>
      <c r="C51" s="79" t="s">
        <v>7</v>
      </c>
      <c r="D51" s="118"/>
      <c r="E51" s="22"/>
      <c r="F51" s="1">
        <f t="shared" si="0"/>
        <v>0</v>
      </c>
      <c r="G51" s="1">
        <f t="shared" si="1"/>
        <v>0</v>
      </c>
    </row>
    <row r="52" spans="1:7" ht="12.75" x14ac:dyDescent="0.2">
      <c r="A52" s="66" t="s">
        <v>155</v>
      </c>
      <c r="B52" s="35" t="s">
        <v>46</v>
      </c>
      <c r="C52" s="79" t="s">
        <v>7</v>
      </c>
      <c r="D52" s="118"/>
      <c r="E52" s="22"/>
      <c r="F52" s="1">
        <f t="shared" si="0"/>
        <v>0</v>
      </c>
      <c r="G52" s="1">
        <f t="shared" si="1"/>
        <v>0</v>
      </c>
    </row>
    <row r="53" spans="1:7" ht="12.75" x14ac:dyDescent="0.2">
      <c r="A53" s="66" t="s">
        <v>156</v>
      </c>
      <c r="B53" s="34" t="s">
        <v>47</v>
      </c>
      <c r="C53" s="79" t="s">
        <v>7</v>
      </c>
      <c r="D53" s="118"/>
      <c r="E53" s="22"/>
      <c r="F53" s="1">
        <f t="shared" si="0"/>
        <v>0</v>
      </c>
      <c r="G53" s="1">
        <f t="shared" si="1"/>
        <v>0</v>
      </c>
    </row>
    <row r="54" spans="1:7" ht="12.75" x14ac:dyDescent="0.2">
      <c r="A54" s="66" t="s">
        <v>157</v>
      </c>
      <c r="B54" s="34" t="s">
        <v>48</v>
      </c>
      <c r="C54" s="79" t="s">
        <v>7</v>
      </c>
      <c r="D54" s="118"/>
      <c r="E54" s="22"/>
      <c r="F54" s="1">
        <f t="shared" si="0"/>
        <v>0</v>
      </c>
      <c r="G54" s="1">
        <f t="shared" si="1"/>
        <v>0</v>
      </c>
    </row>
    <row r="55" spans="1:7" ht="25.5" x14ac:dyDescent="0.2">
      <c r="A55" s="66" t="s">
        <v>158</v>
      </c>
      <c r="B55" s="35" t="s">
        <v>49</v>
      </c>
      <c r="C55" s="79" t="s">
        <v>7</v>
      </c>
      <c r="D55" s="118"/>
      <c r="E55" s="22"/>
      <c r="F55" s="1">
        <f t="shared" si="0"/>
        <v>0</v>
      </c>
      <c r="G55" s="1">
        <f t="shared" si="1"/>
        <v>0</v>
      </c>
    </row>
    <row r="56" spans="1:7" ht="12.75" x14ac:dyDescent="0.2">
      <c r="A56" s="66" t="s">
        <v>159</v>
      </c>
      <c r="B56" s="35" t="s">
        <v>50</v>
      </c>
      <c r="C56" s="79" t="s">
        <v>7</v>
      </c>
      <c r="D56" s="118"/>
      <c r="E56" s="22"/>
      <c r="F56" s="1">
        <f t="shared" si="0"/>
        <v>0</v>
      </c>
      <c r="G56" s="1">
        <f t="shared" si="1"/>
        <v>0</v>
      </c>
    </row>
    <row r="57" spans="1:7" ht="25.5" x14ac:dyDescent="0.2">
      <c r="A57" s="66" t="s">
        <v>160</v>
      </c>
      <c r="B57" s="35" t="s">
        <v>110</v>
      </c>
      <c r="C57" s="79" t="s">
        <v>7</v>
      </c>
      <c r="D57" s="118"/>
      <c r="E57" s="22"/>
      <c r="F57" s="1">
        <f t="shared" si="0"/>
        <v>0</v>
      </c>
      <c r="G57" s="1">
        <f t="shared" si="1"/>
        <v>0</v>
      </c>
    </row>
    <row r="58" spans="1:7" ht="25.5" x14ac:dyDescent="0.2">
      <c r="A58" s="66" t="s">
        <v>161</v>
      </c>
      <c r="B58" s="34" t="s">
        <v>51</v>
      </c>
      <c r="C58" s="79" t="s">
        <v>7</v>
      </c>
      <c r="D58" s="118"/>
      <c r="E58" s="22"/>
      <c r="F58" s="1">
        <f t="shared" si="0"/>
        <v>0</v>
      </c>
      <c r="G58" s="1">
        <f t="shared" si="1"/>
        <v>0</v>
      </c>
    </row>
    <row r="59" spans="1:7" ht="25.5" x14ac:dyDescent="0.2">
      <c r="A59" s="66" t="s">
        <v>162</v>
      </c>
      <c r="B59" s="35" t="s">
        <v>52</v>
      </c>
      <c r="C59" s="79" t="s">
        <v>7</v>
      </c>
      <c r="D59" s="118"/>
      <c r="E59" s="22"/>
      <c r="F59" s="1">
        <f t="shared" si="0"/>
        <v>0</v>
      </c>
      <c r="G59" s="1">
        <f t="shared" si="1"/>
        <v>0</v>
      </c>
    </row>
    <row r="60" spans="1:7" ht="12.75" x14ac:dyDescent="0.2">
      <c r="A60" s="66" t="s">
        <v>163</v>
      </c>
      <c r="B60" s="61" t="s">
        <v>53</v>
      </c>
      <c r="C60" s="80" t="s">
        <v>7</v>
      </c>
      <c r="D60" s="119"/>
      <c r="E60" s="22"/>
      <c r="F60" s="1">
        <f t="shared" si="0"/>
        <v>0</v>
      </c>
      <c r="G60" s="1">
        <f t="shared" si="1"/>
        <v>0</v>
      </c>
    </row>
    <row r="61" spans="1:7" ht="15.75" x14ac:dyDescent="0.2">
      <c r="A61" s="16" t="s">
        <v>54</v>
      </c>
      <c r="B61" s="17" t="s">
        <v>55</v>
      </c>
      <c r="C61" s="76"/>
      <c r="D61" s="116"/>
      <c r="E61" s="26"/>
    </row>
    <row r="62" spans="1:7" ht="25.5" x14ac:dyDescent="0.2">
      <c r="A62" s="66" t="s">
        <v>164</v>
      </c>
      <c r="B62" s="90" t="s">
        <v>114</v>
      </c>
      <c r="C62" s="78" t="s">
        <v>7</v>
      </c>
      <c r="D62" s="117"/>
      <c r="E62" s="22"/>
      <c r="F62" s="1">
        <f t="shared" si="0"/>
        <v>0</v>
      </c>
      <c r="G62" s="1">
        <f t="shared" si="1"/>
        <v>0</v>
      </c>
    </row>
    <row r="63" spans="1:7" ht="25.5" x14ac:dyDescent="0.2">
      <c r="A63" s="66" t="s">
        <v>165</v>
      </c>
      <c r="B63" s="34" t="s">
        <v>56</v>
      </c>
      <c r="C63" s="79" t="s">
        <v>7</v>
      </c>
      <c r="D63" s="118"/>
      <c r="E63" s="22"/>
      <c r="F63" s="1">
        <f t="shared" si="0"/>
        <v>0</v>
      </c>
      <c r="G63" s="1">
        <f t="shared" si="1"/>
        <v>0</v>
      </c>
    </row>
    <row r="64" spans="1:7" ht="25.5" x14ac:dyDescent="0.2">
      <c r="A64" s="66" t="s">
        <v>166</v>
      </c>
      <c r="B64" s="34" t="s">
        <v>57</v>
      </c>
      <c r="C64" s="79" t="s">
        <v>7</v>
      </c>
      <c r="D64" s="118"/>
      <c r="E64" s="22"/>
      <c r="F64" s="1">
        <f t="shared" si="0"/>
        <v>0</v>
      </c>
      <c r="G64" s="1">
        <f t="shared" si="1"/>
        <v>0</v>
      </c>
    </row>
    <row r="65" spans="1:7" ht="12.75" x14ac:dyDescent="0.2">
      <c r="A65" s="66" t="s">
        <v>167</v>
      </c>
      <c r="B65" s="36" t="s">
        <v>58</v>
      </c>
      <c r="C65" s="79" t="s">
        <v>7</v>
      </c>
      <c r="D65" s="118"/>
      <c r="E65" s="22"/>
      <c r="F65" s="1">
        <f t="shared" si="0"/>
        <v>0</v>
      </c>
      <c r="G65" s="1">
        <f t="shared" si="1"/>
        <v>0</v>
      </c>
    </row>
    <row r="66" spans="1:7" ht="12.75" x14ac:dyDescent="0.2">
      <c r="A66" s="66" t="s">
        <v>168</v>
      </c>
      <c r="B66" s="36" t="s">
        <v>59</v>
      </c>
      <c r="C66" s="79" t="s">
        <v>7</v>
      </c>
      <c r="D66" s="118"/>
      <c r="E66" s="22"/>
      <c r="F66" s="1">
        <f t="shared" si="0"/>
        <v>0</v>
      </c>
      <c r="G66" s="1">
        <f t="shared" si="1"/>
        <v>0</v>
      </c>
    </row>
    <row r="67" spans="1:7" ht="25.5" x14ac:dyDescent="0.2">
      <c r="A67" s="66" t="s">
        <v>169</v>
      </c>
      <c r="B67" s="86" t="s">
        <v>60</v>
      </c>
      <c r="C67" s="80" t="s">
        <v>7</v>
      </c>
      <c r="D67" s="119"/>
      <c r="E67" s="26"/>
      <c r="F67" s="1">
        <f t="shared" si="0"/>
        <v>0</v>
      </c>
      <c r="G67" s="1">
        <f t="shared" si="1"/>
        <v>0</v>
      </c>
    </row>
    <row r="68" spans="1:7" x14ac:dyDescent="0.2">
      <c r="B68" s="22"/>
      <c r="G68" s="1">
        <f>SUM(G9:G67)</f>
        <v>0</v>
      </c>
    </row>
    <row r="69" spans="1:7" x14ac:dyDescent="0.2">
      <c r="B69" s="22"/>
    </row>
    <row r="70" spans="1:7" ht="13.5" thickBot="1" x14ac:dyDescent="0.25">
      <c r="B70" s="81" t="s">
        <v>105</v>
      </c>
      <c r="C70" s="82"/>
    </row>
    <row r="71" spans="1:7" ht="12" x14ac:dyDescent="0.2">
      <c r="B71" s="87" t="s">
        <v>106</v>
      </c>
      <c r="C71" s="83">
        <f>COUNTA(C9:C67)</f>
        <v>52</v>
      </c>
    </row>
    <row r="72" spans="1:7" ht="12" x14ac:dyDescent="0.2">
      <c r="B72" s="88" t="s">
        <v>113</v>
      </c>
      <c r="C72" s="84">
        <f>G68</f>
        <v>0</v>
      </c>
    </row>
    <row r="73" spans="1:7" ht="12" x14ac:dyDescent="0.2">
      <c r="B73" s="89" t="s">
        <v>108</v>
      </c>
      <c r="C73" s="85">
        <f>C71-C72</f>
        <v>52</v>
      </c>
    </row>
  </sheetData>
  <sheetProtection password="C78D" sheet="1" objects="1" scenarios="1"/>
  <mergeCells count="1">
    <mergeCell ref="D4:D5"/>
  </mergeCells>
  <dataValidations count="1">
    <dataValidation type="list" allowBlank="1" showInputMessage="1" showErrorMessage="1" sqref="E8">
      <formula1>$A$357:$A$357</formula1>
    </dataValidation>
  </dataValidations>
  <pageMargins left="0.7" right="0.7" top="0.75" bottom="0.75" header="0.3" footer="0.3"/>
  <pageSetup paperSize="9" orientation="landscape"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Blad3!$A$134</xm:f>
          </x14:formula1>
          <xm:sqref>D62:D67 D11:D13 D9 D15:D18 D20:D35 D37:D42 D44:D47 D49:D60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B28" sqref="B28"/>
    </sheetView>
  </sheetViews>
  <sheetFormatPr defaultRowHeight="11.25" x14ac:dyDescent="0.2"/>
  <cols>
    <col min="1" max="1" width="9.125" style="1" customWidth="1"/>
    <col min="2" max="2" width="83.625" style="1" customWidth="1"/>
    <col min="3" max="3" width="9.125" style="1" customWidth="1"/>
    <col min="4" max="4" width="12.25" style="113" customWidth="1"/>
    <col min="5" max="5" width="13.125" style="1" customWidth="1"/>
    <col min="6" max="6" width="0" style="1" hidden="1" customWidth="1"/>
    <col min="7" max="7" width="13.125" style="1" hidden="1" customWidth="1"/>
    <col min="8" max="16384" width="9" style="1"/>
  </cols>
  <sheetData>
    <row r="1" spans="1:7" ht="23.25" x14ac:dyDescent="0.35">
      <c r="A1" s="2" t="s">
        <v>179</v>
      </c>
      <c r="B1" s="2"/>
      <c r="C1" s="3"/>
      <c r="D1" s="100"/>
    </row>
    <row r="2" spans="1:7" ht="16.5" x14ac:dyDescent="0.2">
      <c r="A2" s="4" t="s">
        <v>0</v>
      </c>
      <c r="B2" s="5"/>
      <c r="C2" s="6"/>
      <c r="D2" s="101" t="str">
        <f>IF(E5=0," ","Endast ruta F eller G ska fyllas i !")</f>
        <v xml:space="preserve"> </v>
      </c>
    </row>
    <row r="3" spans="1:7" ht="11.65" x14ac:dyDescent="0.35">
      <c r="A3" s="4"/>
      <c r="B3" s="5"/>
      <c r="C3" s="6"/>
      <c r="D3" s="102"/>
    </row>
    <row r="4" spans="1:7" ht="12" x14ac:dyDescent="0.2">
      <c r="A4" s="7"/>
      <c r="B4" s="8" t="s">
        <v>1</v>
      </c>
      <c r="C4" s="9"/>
      <c r="D4" s="122" t="s">
        <v>94</v>
      </c>
    </row>
    <row r="5" spans="1:7" ht="15" x14ac:dyDescent="0.25">
      <c r="A5" s="10"/>
      <c r="B5" s="11"/>
      <c r="C5" s="12" t="s">
        <v>2</v>
      </c>
      <c r="D5" s="123"/>
    </row>
    <row r="6" spans="1:7" ht="24.75" x14ac:dyDescent="0.35">
      <c r="A6" s="13" t="s">
        <v>3</v>
      </c>
      <c r="B6" s="14" t="s">
        <v>4</v>
      </c>
      <c r="C6" s="15" t="s">
        <v>5</v>
      </c>
      <c r="D6" s="103" t="s">
        <v>93</v>
      </c>
    </row>
    <row r="7" spans="1:7" ht="12" x14ac:dyDescent="0.2">
      <c r="A7" s="37"/>
      <c r="B7" s="38"/>
      <c r="C7" s="39"/>
      <c r="D7" s="104"/>
    </row>
    <row r="8" spans="1:7" ht="15.75" x14ac:dyDescent="0.2">
      <c r="A8" s="16" t="s">
        <v>96</v>
      </c>
      <c r="B8" s="17" t="s">
        <v>6</v>
      </c>
      <c r="C8" s="18"/>
      <c r="D8" s="105"/>
      <c r="F8" s="1" t="s">
        <v>111</v>
      </c>
      <c r="G8" s="1" t="s">
        <v>112</v>
      </c>
    </row>
    <row r="9" spans="1:7" ht="12.75" x14ac:dyDescent="0.2">
      <c r="A9" s="98" t="s">
        <v>61</v>
      </c>
      <c r="B9" s="94" t="s">
        <v>177</v>
      </c>
      <c r="C9" s="96" t="s">
        <v>7</v>
      </c>
      <c r="D9" s="106"/>
      <c r="F9" s="1">
        <f>COUNTA(D9)</f>
        <v>0</v>
      </c>
      <c r="G9" s="1">
        <f>IF(D9&gt;0,1,0)</f>
        <v>0</v>
      </c>
    </row>
    <row r="10" spans="1:7" ht="25.5" x14ac:dyDescent="0.2">
      <c r="A10" s="99" t="s">
        <v>62</v>
      </c>
      <c r="B10" s="95" t="s">
        <v>178</v>
      </c>
      <c r="C10" s="97" t="s">
        <v>7</v>
      </c>
      <c r="D10" s="107"/>
      <c r="F10" s="1">
        <f t="shared" ref="F10:F30" si="0">COUNTA(D10)</f>
        <v>0</v>
      </c>
      <c r="G10" s="1">
        <f t="shared" ref="G10:G30" si="1">IF(D10&gt;0,1,0)</f>
        <v>0</v>
      </c>
    </row>
    <row r="11" spans="1:7" ht="15.75" x14ac:dyDescent="0.2">
      <c r="A11" s="16" t="s">
        <v>63</v>
      </c>
      <c r="B11" s="17" t="s">
        <v>64</v>
      </c>
      <c r="C11" s="18"/>
      <c r="D11" s="105"/>
    </row>
    <row r="12" spans="1:7" ht="12.75" x14ac:dyDescent="0.2">
      <c r="A12" s="43" t="s">
        <v>172</v>
      </c>
      <c r="B12" s="44" t="s">
        <v>65</v>
      </c>
      <c r="C12" s="68" t="s">
        <v>7</v>
      </c>
      <c r="D12" s="108"/>
      <c r="F12" s="1">
        <f t="shared" si="0"/>
        <v>0</v>
      </c>
      <c r="G12" s="1">
        <f t="shared" si="1"/>
        <v>0</v>
      </c>
    </row>
    <row r="13" spans="1:7" ht="25.5" x14ac:dyDescent="0.2">
      <c r="A13" s="43" t="s">
        <v>173</v>
      </c>
      <c r="B13" s="45" t="s">
        <v>109</v>
      </c>
      <c r="C13" s="69" t="s">
        <v>7</v>
      </c>
      <c r="D13" s="109"/>
      <c r="F13" s="1">
        <f t="shared" si="0"/>
        <v>0</v>
      </c>
      <c r="G13" s="1">
        <f t="shared" si="1"/>
        <v>0</v>
      </c>
    </row>
    <row r="14" spans="1:7" ht="25.5" x14ac:dyDescent="0.2">
      <c r="A14" s="43" t="s">
        <v>174</v>
      </c>
      <c r="B14" s="46" t="s">
        <v>66</v>
      </c>
      <c r="C14" s="70" t="s">
        <v>7</v>
      </c>
      <c r="D14" s="110"/>
      <c r="F14" s="1">
        <f t="shared" si="0"/>
        <v>0</v>
      </c>
      <c r="G14" s="1">
        <f t="shared" si="1"/>
        <v>0</v>
      </c>
    </row>
    <row r="15" spans="1:7" ht="15.75" x14ac:dyDescent="0.2">
      <c r="A15" s="16" t="s">
        <v>67</v>
      </c>
      <c r="B15" s="17" t="s">
        <v>68</v>
      </c>
      <c r="C15" s="18"/>
      <c r="D15" s="105"/>
    </row>
    <row r="16" spans="1:7" ht="12.75" x14ac:dyDescent="0.2">
      <c r="A16" s="40" t="s">
        <v>69</v>
      </c>
      <c r="B16" s="41" t="s">
        <v>70</v>
      </c>
      <c r="C16" s="42"/>
      <c r="D16" s="111"/>
    </row>
    <row r="17" spans="1:7" ht="12.75" x14ac:dyDescent="0.2">
      <c r="A17" s="47" t="s">
        <v>71</v>
      </c>
      <c r="B17" s="44" t="s">
        <v>98</v>
      </c>
      <c r="C17" s="71" t="s">
        <v>7</v>
      </c>
      <c r="D17" s="108"/>
      <c r="F17" s="1">
        <f t="shared" si="0"/>
        <v>0</v>
      </c>
      <c r="G17" s="1">
        <f t="shared" si="1"/>
        <v>0</v>
      </c>
    </row>
    <row r="18" spans="1:7" ht="38.25" x14ac:dyDescent="0.2">
      <c r="A18" s="48" t="s">
        <v>72</v>
      </c>
      <c r="B18" s="45" t="s">
        <v>99</v>
      </c>
      <c r="C18" s="72" t="s">
        <v>7</v>
      </c>
      <c r="D18" s="109"/>
      <c r="F18" s="1">
        <f t="shared" si="0"/>
        <v>0</v>
      </c>
      <c r="G18" s="1">
        <f t="shared" si="1"/>
        <v>0</v>
      </c>
    </row>
    <row r="19" spans="1:7" ht="38.25" x14ac:dyDescent="0.2">
      <c r="A19" s="49" t="s">
        <v>73</v>
      </c>
      <c r="B19" s="46" t="s">
        <v>100</v>
      </c>
      <c r="C19" s="73" t="s">
        <v>7</v>
      </c>
      <c r="D19" s="110"/>
      <c r="F19" s="1">
        <f t="shared" si="0"/>
        <v>0</v>
      </c>
      <c r="G19" s="1">
        <f t="shared" si="1"/>
        <v>0</v>
      </c>
    </row>
    <row r="20" spans="1:7" ht="12.75" x14ac:dyDescent="0.2">
      <c r="A20" s="40" t="s">
        <v>74</v>
      </c>
      <c r="B20" s="41" t="s">
        <v>75</v>
      </c>
      <c r="C20" s="42"/>
      <c r="D20" s="111"/>
    </row>
    <row r="21" spans="1:7" ht="38.25" x14ac:dyDescent="0.2">
      <c r="A21" s="50" t="s">
        <v>76</v>
      </c>
      <c r="B21" s="44" t="s">
        <v>101</v>
      </c>
      <c r="C21" s="71" t="s">
        <v>7</v>
      </c>
      <c r="D21" s="108"/>
      <c r="F21" s="1">
        <f t="shared" si="0"/>
        <v>0</v>
      </c>
      <c r="G21" s="1">
        <f t="shared" si="1"/>
        <v>0</v>
      </c>
    </row>
    <row r="22" spans="1:7" ht="25.5" x14ac:dyDescent="0.2">
      <c r="A22" s="51" t="s">
        <v>77</v>
      </c>
      <c r="B22" s="46" t="s">
        <v>78</v>
      </c>
      <c r="C22" s="73" t="s">
        <v>7</v>
      </c>
      <c r="D22" s="110"/>
      <c r="F22" s="1">
        <f t="shared" si="0"/>
        <v>0</v>
      </c>
      <c r="G22" s="1">
        <f t="shared" si="1"/>
        <v>0</v>
      </c>
    </row>
    <row r="23" spans="1:7" ht="12.75" x14ac:dyDescent="0.2">
      <c r="A23" s="40" t="s">
        <v>79</v>
      </c>
      <c r="B23" s="41" t="s">
        <v>80</v>
      </c>
      <c r="C23" s="42"/>
      <c r="D23" s="111"/>
    </row>
    <row r="24" spans="1:7" ht="25.5" x14ac:dyDescent="0.2">
      <c r="A24" s="52" t="s">
        <v>81</v>
      </c>
      <c r="B24" s="44" t="s">
        <v>82</v>
      </c>
      <c r="C24" s="71" t="s">
        <v>7</v>
      </c>
      <c r="D24" s="108"/>
      <c r="F24" s="1">
        <f t="shared" si="0"/>
        <v>0</v>
      </c>
      <c r="G24" s="1">
        <f t="shared" si="1"/>
        <v>0</v>
      </c>
    </row>
    <row r="25" spans="1:7" ht="12.75" x14ac:dyDescent="0.2">
      <c r="A25" s="40" t="s">
        <v>83</v>
      </c>
      <c r="B25" s="41" t="s">
        <v>84</v>
      </c>
      <c r="C25" s="42"/>
      <c r="D25" s="111"/>
    </row>
    <row r="26" spans="1:7" ht="76.5" x14ac:dyDescent="0.2">
      <c r="A26" s="53" t="s">
        <v>85</v>
      </c>
      <c r="B26" s="54" t="s">
        <v>86</v>
      </c>
      <c r="C26" s="74" t="s">
        <v>7</v>
      </c>
      <c r="D26" s="112"/>
      <c r="F26" s="1">
        <f t="shared" si="0"/>
        <v>0</v>
      </c>
      <c r="G26" s="1">
        <f t="shared" si="1"/>
        <v>0</v>
      </c>
    </row>
    <row r="27" spans="1:7" ht="15.75" x14ac:dyDescent="0.2">
      <c r="A27" s="16" t="s">
        <v>87</v>
      </c>
      <c r="B27" s="17" t="s">
        <v>88</v>
      </c>
      <c r="C27" s="18"/>
      <c r="D27" s="105"/>
    </row>
    <row r="28" spans="1:7" ht="25.5" x14ac:dyDescent="0.2">
      <c r="A28" s="53" t="s">
        <v>175</v>
      </c>
      <c r="B28" s="55" t="s">
        <v>102</v>
      </c>
      <c r="C28" s="74" t="s">
        <v>7</v>
      </c>
      <c r="D28" s="112"/>
      <c r="F28" s="1">
        <f t="shared" si="0"/>
        <v>0</v>
      </c>
      <c r="G28" s="1">
        <f t="shared" si="1"/>
        <v>0</v>
      </c>
    </row>
    <row r="29" spans="1:7" ht="15.75" x14ac:dyDescent="0.2">
      <c r="A29" s="16" t="s">
        <v>89</v>
      </c>
      <c r="B29" s="17" t="s">
        <v>90</v>
      </c>
      <c r="C29" s="18"/>
      <c r="D29" s="105"/>
    </row>
    <row r="30" spans="1:7" ht="25.5" x14ac:dyDescent="0.2">
      <c r="A30" s="53" t="s">
        <v>176</v>
      </c>
      <c r="B30" s="56" t="s">
        <v>103</v>
      </c>
      <c r="C30" s="75" t="s">
        <v>7</v>
      </c>
      <c r="D30" s="112"/>
      <c r="F30" s="1">
        <f t="shared" si="0"/>
        <v>0</v>
      </c>
      <c r="G30" s="1">
        <f t="shared" si="1"/>
        <v>0</v>
      </c>
    </row>
    <row r="31" spans="1:7" x14ac:dyDescent="0.2">
      <c r="G31" s="1">
        <f>SUM(G9:G30)</f>
        <v>0</v>
      </c>
    </row>
    <row r="34" spans="2:3" ht="13.5" thickBot="1" x14ac:dyDescent="0.25">
      <c r="B34" s="81" t="s">
        <v>105</v>
      </c>
      <c r="C34" s="82"/>
    </row>
    <row r="35" spans="2:3" ht="12" x14ac:dyDescent="0.2">
      <c r="B35" s="87" t="s">
        <v>106</v>
      </c>
      <c r="C35" s="83">
        <f>COUNTA(C9:C30)</f>
        <v>14</v>
      </c>
    </row>
    <row r="36" spans="2:3" ht="12" x14ac:dyDescent="0.2">
      <c r="B36" s="88" t="s">
        <v>107</v>
      </c>
      <c r="C36" s="84">
        <f>G31</f>
        <v>0</v>
      </c>
    </row>
    <row r="37" spans="2:3" ht="12" x14ac:dyDescent="0.2">
      <c r="B37" s="89" t="s">
        <v>108</v>
      </c>
      <c r="C37" s="85">
        <f>C35-C36</f>
        <v>14</v>
      </c>
    </row>
  </sheetData>
  <sheetProtection password="C78D" sheet="1" objects="1" scenarios="1"/>
  <mergeCells count="1">
    <mergeCell ref="D4:D5"/>
  </mergeCells>
  <pageMargins left="0.7" right="0.7" top="0.75" bottom="0.75" header="0.3" footer="0.3"/>
  <pageSetup paperSize="9" orientation="landscape" r:id="rId1"/>
  <headerFooter>
    <oddHeader>&amp;Ce-inköp 7.1 853/2016</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Blad3!$A$134</xm:f>
          </x14:formula1>
          <xm:sqref>D30</xm:sqref>
        </x14:dataValidation>
        <x14:dataValidation type="list" allowBlank="1" showInputMessage="1" showErrorMessage="1">
          <x14:formula1>
            <xm:f>Blad3!$A$134</xm:f>
          </x14:formula1>
          <xm:sqref>D9:D10 D12:D14 D17:D19 D21:D22 D24 D26 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4:A135"/>
  <sheetViews>
    <sheetView topLeftCell="A107" workbookViewId="0">
      <selection activeCell="A134" sqref="A134"/>
    </sheetView>
  </sheetViews>
  <sheetFormatPr defaultRowHeight="11.25" x14ac:dyDescent="0.2"/>
  <cols>
    <col min="1" max="1" width="9" style="1" customWidth="1"/>
    <col min="2" max="16384" width="9" style="1"/>
  </cols>
  <sheetData>
    <row r="134" spans="1:1" x14ac:dyDescent="0.2">
      <c r="A134" s="67" t="s">
        <v>95</v>
      </c>
    </row>
    <row r="135" spans="1:1" x14ac:dyDescent="0.2">
      <c r="A135" s="67"/>
    </row>
  </sheetData>
  <dataValidations count="1">
    <dataValidation type="list" allowBlank="1" showInputMessage="1" showErrorMessage="1" sqref="A135">
      <formula1>$A$134:$A$135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Funktionella krav</vt:lpstr>
      <vt:lpstr>Icke-funktionella krav</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Wadman</dc:creator>
  <cp:lastModifiedBy>YvSoldem</cp:lastModifiedBy>
  <cp:lastPrinted>2017-02-07T09:32:22Z</cp:lastPrinted>
  <dcterms:created xsi:type="dcterms:W3CDTF">2014-05-10T15:14:18Z</dcterms:created>
  <dcterms:modified xsi:type="dcterms:W3CDTF">2017-12-04T13:11:19Z</dcterms:modified>
</cp:coreProperties>
</file>

<file path=userCustomization/customUI.xml><?xml version="1.0" encoding="utf-8"?>
<mso:customUI xmlns:mso="http://schemas.microsoft.com/office/2006/01/customui">
  <mso:ribbon>
    <mso:qat>
      <mso:documentControls>
        <mso:control idQ="mso:FileNewDefault" visible="true"/>
      </mso:documentControls>
    </mso:qat>
  </mso:ribbon>
</mso:customUI>
</file>