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490" windowHeight="7620" activeTab="1"/>
  </bookViews>
  <sheets>
    <sheet name="I Icke-funktionella krav" sheetId="1" r:id="rId1"/>
    <sheet name="Operatörstjänst kundfaktura" sheetId="2" r:id="rId2"/>
  </sheets>
  <definedNames>
    <definedName name="_xlnm.Print_Titles" localSheetId="0">'I Icke-funktionella krav'!$1:$6</definedName>
    <definedName name="_xlnm.Print_Titles" localSheetId="1">'Operatörstjänst kundfaktura'!$1:$6</definedName>
  </definedNames>
  <calcPr calcId="162913"/>
</workbook>
</file>

<file path=xl/calcChain.xml><?xml version="1.0" encoding="utf-8"?>
<calcChain xmlns="http://schemas.openxmlformats.org/spreadsheetml/2006/main">
  <c r="C66" i="2" l="1"/>
  <c r="K62" i="2"/>
  <c r="J62" i="2"/>
  <c r="L62" i="2" s="1"/>
  <c r="K61" i="2"/>
  <c r="J61" i="2"/>
  <c r="L61" i="2" s="1"/>
  <c r="K60" i="2"/>
  <c r="J60" i="2"/>
  <c r="L60" i="2" s="1"/>
  <c r="K59" i="2"/>
  <c r="J59" i="2"/>
  <c r="L59" i="2" s="1"/>
  <c r="K58" i="2"/>
  <c r="J58" i="2"/>
  <c r="L58" i="2" s="1"/>
  <c r="K57" i="2"/>
  <c r="J57" i="2"/>
  <c r="L57" i="2" s="1"/>
  <c r="K56" i="2"/>
  <c r="J56" i="2"/>
  <c r="L56" i="2" s="1"/>
  <c r="K55" i="2"/>
  <c r="J55" i="2"/>
  <c r="L55" i="2" s="1"/>
  <c r="K54" i="2"/>
  <c r="J54" i="2"/>
  <c r="L54" i="2" s="1"/>
  <c r="K53" i="2"/>
  <c r="J53" i="2"/>
  <c r="L53" i="2" s="1"/>
  <c r="K52" i="2"/>
  <c r="J52" i="2"/>
  <c r="L52" i="2" s="1"/>
  <c r="K51" i="2"/>
  <c r="J51" i="2"/>
  <c r="L51" i="2" s="1"/>
  <c r="K50" i="2"/>
  <c r="J50" i="2"/>
  <c r="L50" i="2" s="1"/>
  <c r="K49" i="2"/>
  <c r="J49" i="2"/>
  <c r="L49" i="2" s="1"/>
  <c r="K48" i="2"/>
  <c r="J48" i="2"/>
  <c r="L48" i="2" s="1"/>
  <c r="K47" i="2"/>
  <c r="J47" i="2"/>
  <c r="L47" i="2" s="1"/>
  <c r="K46" i="2"/>
  <c r="J46" i="2"/>
  <c r="L46" i="2" s="1"/>
  <c r="K45" i="2"/>
  <c r="J45" i="2"/>
  <c r="L45" i="2" s="1"/>
  <c r="K44" i="2"/>
  <c r="J44" i="2"/>
  <c r="L44" i="2" s="1"/>
  <c r="K43" i="2"/>
  <c r="J43" i="2"/>
  <c r="L43" i="2" s="1"/>
  <c r="K42" i="2"/>
  <c r="J42" i="2"/>
  <c r="L42" i="2" s="1"/>
  <c r="K41" i="2"/>
  <c r="J41" i="2"/>
  <c r="L41" i="2" s="1"/>
  <c r="K40" i="2"/>
  <c r="J40" i="2"/>
  <c r="L40" i="2" s="1"/>
  <c r="K39" i="2"/>
  <c r="J39" i="2"/>
  <c r="L39" i="2" s="1"/>
  <c r="K38" i="2"/>
  <c r="J38" i="2"/>
  <c r="L38" i="2" s="1"/>
  <c r="K37" i="2"/>
  <c r="J37" i="2"/>
  <c r="L37" i="2" s="1"/>
  <c r="K36" i="2"/>
  <c r="J36" i="2"/>
  <c r="L36" i="2" s="1"/>
  <c r="K35" i="2"/>
  <c r="J35" i="2"/>
  <c r="L35" i="2" s="1"/>
  <c r="K34" i="2"/>
  <c r="J34" i="2"/>
  <c r="L34" i="2" s="1"/>
  <c r="K33" i="2"/>
  <c r="J33" i="2"/>
  <c r="L33" i="2" s="1"/>
  <c r="K32" i="2"/>
  <c r="J32" i="2"/>
  <c r="L32" i="2" s="1"/>
  <c r="K31" i="2"/>
  <c r="J31" i="2"/>
  <c r="L31" i="2" s="1"/>
  <c r="K30" i="2"/>
  <c r="J30" i="2"/>
  <c r="L30" i="2" s="1"/>
  <c r="K29" i="2"/>
  <c r="J29" i="2"/>
  <c r="L29" i="2" s="1"/>
  <c r="K28" i="2"/>
  <c r="J28" i="2"/>
  <c r="L28" i="2" s="1"/>
  <c r="K27" i="2"/>
  <c r="J27" i="2"/>
  <c r="L27" i="2" s="1"/>
  <c r="K26" i="2"/>
  <c r="J26" i="2"/>
  <c r="L26" i="2" s="1"/>
  <c r="K25" i="2"/>
  <c r="J25" i="2"/>
  <c r="L25" i="2" s="1"/>
  <c r="K24" i="2"/>
  <c r="J24" i="2"/>
  <c r="L24" i="2" s="1"/>
  <c r="K23" i="2"/>
  <c r="J23" i="2"/>
  <c r="L23" i="2" s="1"/>
  <c r="K22" i="2"/>
  <c r="J22" i="2"/>
  <c r="L22" i="2" s="1"/>
  <c r="K21" i="2"/>
  <c r="J21" i="2"/>
  <c r="L21" i="2" s="1"/>
  <c r="K20" i="2"/>
  <c r="J20" i="2"/>
  <c r="L20" i="2" s="1"/>
  <c r="K19" i="2"/>
  <c r="J19" i="2"/>
  <c r="L19" i="2" s="1"/>
  <c r="K18" i="2"/>
  <c r="J18" i="2"/>
  <c r="L18" i="2" s="1"/>
  <c r="K17" i="2"/>
  <c r="J17" i="2"/>
  <c r="L17" i="2" s="1"/>
  <c r="K16" i="2"/>
  <c r="J16" i="2"/>
  <c r="L16" i="2" s="1"/>
  <c r="K15" i="2"/>
  <c r="J15" i="2"/>
  <c r="L15" i="2" s="1"/>
  <c r="K14" i="2"/>
  <c r="J14" i="2"/>
  <c r="L14" i="2" s="1"/>
  <c r="K13" i="2"/>
  <c r="J13" i="2"/>
  <c r="L13" i="2" s="1"/>
  <c r="K12" i="2"/>
  <c r="J12" i="2"/>
  <c r="L12" i="2" s="1"/>
  <c r="K11" i="2"/>
  <c r="J11" i="2"/>
  <c r="L11" i="2" s="1"/>
  <c r="K10" i="2"/>
  <c r="J10" i="2"/>
  <c r="L10" i="2" s="1"/>
  <c r="K9" i="2"/>
  <c r="J9" i="2"/>
  <c r="L9" i="2" s="1"/>
  <c r="K8" i="2"/>
  <c r="J8" i="2"/>
  <c r="L8" i="2" s="1"/>
  <c r="K7" i="2"/>
  <c r="J7" i="2"/>
  <c r="L7" i="2" s="1"/>
  <c r="C52" i="1"/>
  <c r="K48" i="1"/>
  <c r="J48" i="1"/>
  <c r="L48" i="1" s="1"/>
  <c r="K47" i="1"/>
  <c r="J47" i="1"/>
  <c r="L47" i="1" s="1"/>
  <c r="K46" i="1"/>
  <c r="J46" i="1"/>
  <c r="L46" i="1" s="1"/>
  <c r="K45" i="1"/>
  <c r="J45" i="1"/>
  <c r="L45" i="1" s="1"/>
  <c r="K44" i="1"/>
  <c r="J44" i="1"/>
  <c r="L44" i="1" s="1"/>
  <c r="K43" i="1"/>
  <c r="J43" i="1"/>
  <c r="L43" i="1" s="1"/>
  <c r="K42" i="1"/>
  <c r="J42" i="1"/>
  <c r="L42" i="1" s="1"/>
  <c r="K41" i="1"/>
  <c r="J41" i="1"/>
  <c r="L41" i="1" s="1"/>
  <c r="K40" i="1"/>
  <c r="J40" i="1"/>
  <c r="L40" i="1" s="1"/>
  <c r="K39" i="1"/>
  <c r="J39" i="1"/>
  <c r="L39" i="1" s="1"/>
  <c r="K38" i="1"/>
  <c r="J38" i="1"/>
  <c r="L38" i="1" s="1"/>
  <c r="K37" i="1"/>
  <c r="J37" i="1"/>
  <c r="L37" i="1" s="1"/>
  <c r="K36" i="1"/>
  <c r="J36" i="1"/>
  <c r="L36" i="1" s="1"/>
  <c r="K35" i="1"/>
  <c r="J35" i="1"/>
  <c r="L35" i="1" s="1"/>
  <c r="K34" i="1"/>
  <c r="J34" i="1"/>
  <c r="L34" i="1" s="1"/>
  <c r="K33" i="1"/>
  <c r="J33" i="1"/>
  <c r="L33" i="1" s="1"/>
  <c r="K32" i="1"/>
  <c r="J32" i="1"/>
  <c r="L32" i="1" s="1"/>
  <c r="K31" i="1"/>
  <c r="J31" i="1"/>
  <c r="L31" i="1" s="1"/>
  <c r="K30" i="1"/>
  <c r="J30" i="1"/>
  <c r="L30" i="1" s="1"/>
  <c r="K29" i="1"/>
  <c r="J29" i="1"/>
  <c r="L29" i="1" s="1"/>
  <c r="K28" i="1"/>
  <c r="J28" i="1"/>
  <c r="L28" i="1" s="1"/>
  <c r="K27" i="1"/>
  <c r="J27" i="1"/>
  <c r="L27" i="1" s="1"/>
  <c r="K26" i="1"/>
  <c r="J26" i="1"/>
  <c r="L26" i="1" s="1"/>
  <c r="K25" i="1"/>
  <c r="J25" i="1"/>
  <c r="L25" i="1" s="1"/>
  <c r="K24" i="1"/>
  <c r="J24" i="1"/>
  <c r="L24" i="1" s="1"/>
  <c r="K23" i="1"/>
  <c r="J23" i="1"/>
  <c r="L23" i="1" s="1"/>
  <c r="K22" i="1"/>
  <c r="J22" i="1"/>
  <c r="L22" i="1" s="1"/>
  <c r="K21" i="1"/>
  <c r="J21" i="1"/>
  <c r="L21" i="1" s="1"/>
  <c r="K20" i="1"/>
  <c r="J20" i="1"/>
  <c r="L20" i="1" s="1"/>
  <c r="K19" i="1"/>
  <c r="J19" i="1"/>
  <c r="L19" i="1" s="1"/>
  <c r="K18" i="1"/>
  <c r="J18" i="1"/>
  <c r="L18" i="1" s="1"/>
  <c r="K17" i="1"/>
  <c r="J17" i="1"/>
  <c r="L17" i="1" s="1"/>
  <c r="K16" i="1"/>
  <c r="J16" i="1"/>
  <c r="L16" i="1" s="1"/>
  <c r="K15" i="1"/>
  <c r="J15" i="1"/>
  <c r="L15" i="1" s="1"/>
  <c r="K14" i="1"/>
  <c r="J14" i="1"/>
  <c r="L14" i="1" s="1"/>
  <c r="K13" i="1"/>
  <c r="J13" i="1"/>
  <c r="L13" i="1" s="1"/>
  <c r="K12" i="1"/>
  <c r="J12" i="1"/>
  <c r="L12" i="1" s="1"/>
  <c r="K11" i="1"/>
  <c r="J11" i="1"/>
  <c r="L11" i="1" s="1"/>
  <c r="K10" i="1"/>
  <c r="J10" i="1"/>
  <c r="L10" i="1" s="1"/>
  <c r="K9" i="1"/>
  <c r="J9" i="1"/>
  <c r="L9" i="1" s="1"/>
  <c r="K8" i="1"/>
  <c r="J8" i="1"/>
  <c r="L8" i="1" s="1"/>
  <c r="K7" i="1"/>
  <c r="J7" i="1"/>
  <c r="L7" i="1" s="1"/>
  <c r="L63" i="2" l="1"/>
  <c r="C67" i="2" s="1"/>
  <c r="C68" i="2" s="1"/>
  <c r="K63" i="2"/>
  <c r="K49" i="1"/>
  <c r="L49" i="1"/>
  <c r="C53" i="1" s="1"/>
  <c r="C54" i="1" s="1"/>
</calcChain>
</file>

<file path=xl/sharedStrings.xml><?xml version="1.0" encoding="utf-8"?>
<sst xmlns="http://schemas.openxmlformats.org/spreadsheetml/2006/main" count="442" uniqueCount="226">
  <si>
    <t>Ja 1</t>
  </si>
  <si>
    <t>Ett Ja i kolumn F innebär att kravet uppfylls vid anbudstillfället.</t>
  </si>
  <si>
    <t xml:space="preserve"> </t>
  </si>
  <si>
    <t>Ja 2</t>
  </si>
  <si>
    <t>Ett Ja i kolumn G innebär att kravet uppfylls senast 6 månader efter tecknandet av ramavtal.</t>
  </si>
  <si>
    <t>Leverantörens namn</t>
  </si>
  <si>
    <t>Krav som får uppfyllas senare</t>
  </si>
  <si>
    <t>Leverantörens redovisningar</t>
  </si>
  <si>
    <t>Kravtyp</t>
  </si>
  <si>
    <t>Krav uppfylls</t>
  </si>
  <si>
    <t>Nr</t>
  </si>
  <si>
    <t>Beskrivning - Operatörstjänst</t>
  </si>
  <si>
    <t>Ska/Bör</t>
  </si>
  <si>
    <t>Poäng</t>
  </si>
  <si>
    <r>
      <t>Ja</t>
    </r>
    <r>
      <rPr>
        <b/>
        <vertAlign val="superscript"/>
        <sz val="9"/>
        <color indexed="8"/>
        <rFont val="Arial"/>
        <family val="2"/>
      </rPr>
      <t xml:space="preserve"> 1</t>
    </r>
  </si>
  <si>
    <r>
      <t>Ja</t>
    </r>
    <r>
      <rPr>
        <b/>
        <vertAlign val="superscript"/>
        <sz val="9"/>
        <color indexed="8"/>
        <rFont val="Arial"/>
        <family val="2"/>
      </rPr>
      <t xml:space="preserve"> 2</t>
    </r>
  </si>
  <si>
    <t>I</t>
  </si>
  <si>
    <t>Icke-funktionella krav</t>
  </si>
  <si>
    <t>Leverantören tillhandahåller Tjänsten enligt beskrivningar i förfrågningsunderlag, avsnitt 6</t>
  </si>
  <si>
    <t>S</t>
  </si>
  <si>
    <t>Leverantören tillhandahåller Införandeprojekt för etablering av Tjänsten som beskrivs i förfrågningsunderlagets avsnitt 6.1</t>
  </si>
  <si>
    <t>I-1</t>
  </si>
  <si>
    <t>Migrering av data</t>
  </si>
  <si>
    <t>I-1.1</t>
  </si>
  <si>
    <t xml:space="preserve">All myndighetens data kan exporteras från tjänsten. </t>
  </si>
  <si>
    <t>Leverantören kan vara behjälplig och tillhandahålla extraherad information med kort varsel vid migrering, senast inom två veckor från att myndigheten begär ut export.</t>
  </si>
  <si>
    <t xml:space="preserve">Förädlad/härledd information som sammanställs eller skapas i realtid av tjänsten och som baseras på myndighetens data, kan extraheras i förädlad form under förutsättning att myndigheten själv inte har möjlighet att sammanställa eller skapa motsvarande information. </t>
  </si>
  <si>
    <t xml:space="preserve">När information överförs till och från myndigheten över internet sker det på ett säkert sätt (krypterat och åtkomstskyddat). </t>
  </si>
  <si>
    <t xml:space="preserve">Då myndigheten har färdigställt en migrering kan leverantören, på begäran av myndigheten, irreversibelt radera all myndighetens data ur samtliga miljöer. </t>
  </si>
  <si>
    <r>
      <t xml:space="preserve">I de fall då myndighet </t>
    </r>
    <r>
      <rPr>
        <sz val="10"/>
        <rFont val="Arial"/>
        <family val="2"/>
      </rPr>
      <t>använder tjänsten på uppdrag av andra myndigheter kan migrering göras för flera myndigheter samtidigt.</t>
    </r>
  </si>
  <si>
    <t>I-2</t>
  </si>
  <si>
    <t>Integration mellan Myndighetens system</t>
  </si>
  <si>
    <t>I-2.1</t>
  </si>
  <si>
    <t>Myndigheten väljer tidpunkt och intervall för när information från integrerade system kan läsas in eller exporteras.</t>
  </si>
  <si>
    <t>I-2.2</t>
  </si>
  <si>
    <r>
      <t>Tjänsten erbjuder</t>
    </r>
    <r>
      <rPr>
        <sz val="10"/>
        <rFont val="Arial"/>
        <family val="2"/>
      </rPr>
      <t xml:space="preserve"> öppna och tydligt beskrivna integrationsgränssnitt (formatbeskrivningar och instruktioner för informationsutbyte)</t>
    </r>
  </si>
  <si>
    <t>I-2.3</t>
  </si>
  <si>
    <t>Tjänsten kan utväxla data (ladda upp och ladda ner filer) med transportprotokollet SFTP</t>
  </si>
  <si>
    <t>I-2.4</t>
  </si>
  <si>
    <t xml:space="preserve">Då krav på användning av Förvaltningsgemensamma specifikationer föreskrivs ska Tjänsten ha stöd för aktuella specifikationer. </t>
  </si>
  <si>
    <t>Verktyg för integration kan hantera både flatfiler och XML.</t>
  </si>
  <si>
    <t>I-3</t>
  </si>
  <si>
    <t>Informationssäkerhet</t>
  </si>
  <si>
    <t>I-3.1</t>
  </si>
  <si>
    <r>
      <t xml:space="preserve">Leverantören har </t>
    </r>
    <r>
      <rPr>
        <sz val="10"/>
        <rFont val="Arial"/>
        <family val="2"/>
      </rPr>
      <t>en utpekad kontaktperson för informationssäkerhetsrelaterade frågor</t>
    </r>
  </si>
  <si>
    <t>I-3.2</t>
  </si>
  <si>
    <t>Rapportering av incidenter ska ske direkt till kund och om kunden ger sitt medgivande även till MSB eller en framtida dataskyddsmyndighet utan att detta bryter den affärsmässiga sekretessen mellan Leverantören och myndigheten</t>
  </si>
  <si>
    <t>I-3.3</t>
  </si>
  <si>
    <t>Det är möjligt att administrera nivåer vad gäller tillgänglighet och informationsskyddklassning individuellt för enskild Myndighet</t>
  </si>
  <si>
    <t>I-3.4</t>
  </si>
  <si>
    <t>Leverantören ansvarar för att utforma tjänsten så att de inte inkräktar på Avropande myndighets möjligheter att leva upp till Personuppgiftslagen (SFS 1998:204) och övriga lagar, förordningar och rekommendationer inom detta område</t>
  </si>
  <si>
    <t>I-3.5</t>
  </si>
  <si>
    <t>Leverantören arbetar systematiskt med katastrofberedskap och har en dokumenterad plan för kontinuitetshantering som gör att tjänsten vid större oplanerat avbrott åter kan vara i drift och tillgänglig för användarna inom 24 timmar</t>
  </si>
  <si>
    <t>Vid arkivering av Räkenskapsinformation beaktas kraven på åtkomst och läsbarhet enligt Förordning (2000:606) om myndigheters bokföring samt enligt Riksarkivets föreskrifter</t>
  </si>
  <si>
    <t>Gallring kan genomföras i systemet eller tjänsten enligt överenskomna rutiner och enligt myndighetens gallringsbeslut. Gallringen ska leda till att handlingar raderas irreversibelt</t>
  </si>
  <si>
    <t>Elektroniska dokument lagras i inkommet och utgående format i enlighet med Riksarkivets föreskrifter</t>
  </si>
  <si>
    <t>Gallring kan göras av arkiverade elektroniska dokument utifrån givna parametrar för det specifika gallringsbeslutet</t>
  </si>
  <si>
    <t>Gränssnitt finns för återsökning och visning av elektroniska dokument i originalformat</t>
  </si>
  <si>
    <t>Tjänstens alla funktioner som innebär visning eller skrivning av information är behörighetsstyrda</t>
  </si>
  <si>
    <t>Autentisering krävs för åtkomst till Tjänsten.</t>
  </si>
  <si>
    <t>Kommunikation mellan webbläsare och server är krypterad via HTTPS eller annan teknik som ger motsvarande säkerhetsnivå</t>
  </si>
  <si>
    <t xml:space="preserve">All media (inte bara hårddiskar utan även CD, DVD, band, mm) ska rensas från data med godkänd metod alternativt förstöras mekaniskt när det inte längre behövs. </t>
  </si>
  <si>
    <t>Geografisk placering av lagrad data sker i enlighet med tillämpbara lagar och förordningar och är spridd över minst två geografiskt skilda platser</t>
  </si>
  <si>
    <t>Resultatet från sökningar i loggar kan exporteras i strukturerat format</t>
  </si>
  <si>
    <t>Leverantören bedriver fortlöpande utveckling av Tjänsten med hänsyn tagen till OWASP Top 10.</t>
  </si>
  <si>
    <t>I-4</t>
  </si>
  <si>
    <t>Drift</t>
  </si>
  <si>
    <t>I-4.1</t>
  </si>
  <si>
    <t>I-5</t>
  </si>
  <si>
    <t>Systemdokumentation och räkenskapsinformation</t>
  </si>
  <si>
    <t>I-5.1</t>
  </si>
  <si>
    <t>Räkenskapsinformation lagras skyddat mot förvanskning och i läsbart skick.</t>
  </si>
  <si>
    <t>J</t>
  </si>
  <si>
    <t>Operatörstjänst för distribution av kundfakturor</t>
  </si>
  <si>
    <t>J-1.0</t>
  </si>
  <si>
    <t>x</t>
  </si>
  <si>
    <t>J-1</t>
  </si>
  <si>
    <t>Uppdatera grundfunktioner, register och regelverk</t>
  </si>
  <si>
    <t>J-1.1</t>
  </si>
  <si>
    <t>Tjänsten har en PEPPOL-accesspunkt</t>
  </si>
  <si>
    <t>J-1.2</t>
  </si>
  <si>
    <t>Elektroniska dokument enligt de specifikationer och handledningar som beskrivs i bilaga 22, Standarder och versioner stöds.</t>
  </si>
  <si>
    <t>J-1.3</t>
  </si>
  <si>
    <t>J-1.4</t>
  </si>
  <si>
    <t>J-1.5</t>
  </si>
  <si>
    <t>J-1.6</t>
  </si>
  <si>
    <t>J-1.7</t>
  </si>
  <si>
    <t>Stöd finns för hantering av bilaga till elektroniska dokument i enlighet med SFTIs rekommendation för hantering av bilagor. Se bilaga 22, Standarder och versioner.</t>
  </si>
  <si>
    <t>J-2</t>
  </si>
  <si>
    <t>Ta emot Kundfakturor</t>
  </si>
  <si>
    <t>J-2.1</t>
  </si>
  <si>
    <r>
      <t>Operatörstjänst tar emot elektroniska Kundfakturor samt bilagor i SFTI:s rekommenderade format från separat systemlösning för distribution till kund via PEPPOL:s infrastruktur eller via utskrift och förmedling via postoperatör.</t>
    </r>
    <r>
      <rPr>
        <b/>
        <sz val="9"/>
        <rFont val="Arial"/>
        <family val="2"/>
      </rPr>
      <t xml:space="preserve"> </t>
    </r>
  </si>
  <si>
    <t>J-2.2</t>
  </si>
  <si>
    <t>Operatörstjänst tar emot elektroniska Kundfakturor som underlag för utskrift, i de format som beskrivs i bilaga 22, Standarder och versioner.</t>
  </si>
  <si>
    <t>J-3</t>
  </si>
  <si>
    <t>Skapa förutsättningar för distribution av elektroniska Kundfakturor</t>
  </si>
  <si>
    <t>J-3.2</t>
  </si>
  <si>
    <t>Operatörstjänsten validerar inkommande och utgående meddelanden med hjälp av W3C XML Schema och Schematron om sådana finns tillgängliga för meddelandeformatet.</t>
  </si>
  <si>
    <t>J-3.3</t>
  </si>
  <si>
    <t>Operatörstjänsten loggar valideringsresultat med minst följande uppgifter:
Identifiering av meddelande,
Tidpunkt,
Antal fel, 
Felbeskrivning 
Allvarlighetesgrad/typ (XSD-valideringsfel samt schematron-fel av typen 'fatal' och 'warning')</t>
  </si>
  <si>
    <t>J-3.4</t>
  </si>
  <si>
    <t>Utgående meddelanden med valideringsfel av allvarlighetsgraden 'fatal' skickas inte till mottagaren.</t>
  </si>
  <si>
    <t>J-4</t>
  </si>
  <si>
    <t>Skapa förutsättningar för distribution av pappersfakturor</t>
  </si>
  <si>
    <t>J-4.3</t>
  </si>
  <si>
    <t>J-4.1</t>
  </si>
  <si>
    <t>Tjänsten omfattar utskrift av faktura enligt någon av de standardiserade fakturablanketterna samt kuvertering, frankering och förmedling via postoperatör.</t>
  </si>
  <si>
    <t>J-4.2</t>
  </si>
  <si>
    <t>Material i form av papper och kuvert är inkluderat i Tjänsten.</t>
  </si>
  <si>
    <t>J-4.4</t>
  </si>
  <si>
    <t>Information på Kundfakturan styr valet av fakturablankett.</t>
  </si>
  <si>
    <t>J-4.6</t>
  </si>
  <si>
    <t>De standardiserade fakturablanketterna finns med  engelsk text.</t>
  </si>
  <si>
    <t>J-4.7</t>
  </si>
  <si>
    <t>J-4.8</t>
  </si>
  <si>
    <t>Det går koppla olika fakturablanketter till olika grupper av kunder.</t>
  </si>
  <si>
    <t>J-4.9</t>
  </si>
  <si>
    <t>J-4.10</t>
  </si>
  <si>
    <t>J-4.11</t>
  </si>
  <si>
    <t>Tjänsten kan skriva ut både flersidig faktura och om bilagestöd finns även flersidig bilaga.</t>
  </si>
  <si>
    <t>J-4.12</t>
  </si>
  <si>
    <t>Tjänsten kan skriva ut bilaga som kuverteras med faktura i enlighet med SFTI:s PM Gemensamma riktlinjer för bilagehantering, se http://www.svefaktura.se/BilagehanteringGuide20090605.doc.</t>
  </si>
  <si>
    <t>J-4.13</t>
  </si>
  <si>
    <t>Bilaga i PDF-format kan skrivas ut</t>
  </si>
  <si>
    <t>J-4.14</t>
  </si>
  <si>
    <t>Bilaga i TIFF-format kan skrivas ut.</t>
  </si>
  <si>
    <t>J-4.15</t>
  </si>
  <si>
    <t>J-5</t>
  </si>
  <si>
    <t>Distribuera Kundfaktura till kund via PEPPOL</t>
  </si>
  <si>
    <t>J-5.1</t>
  </si>
  <si>
    <t>Operatörstjänsten gör återsändningsförsök om mottagande Accesspunkt inte är tillgänglig.</t>
  </si>
  <si>
    <t>J-5.2</t>
  </si>
  <si>
    <t>Stöd finns för att adressera och förmedla elektroniska dokument utifrån partsinformation i PEPPOLs Tekniska Kuvert. Se bilaga 22, standarder och versioner.</t>
  </si>
  <si>
    <t>J-6</t>
  </si>
  <si>
    <t>J-6.1</t>
  </si>
  <si>
    <t>Myndighets utskrivna fakturor hanteras så att portokostnaderna minimeras, exempelvis i gemensam sändning till postoperatör med Leverantörs övriga kunder.</t>
  </si>
  <si>
    <t>J-6.2</t>
  </si>
  <si>
    <t>Kundfakturor levereras till postoperatör vardagar inom 24 timmar efter de inkommit till Tjänsten eller senast kl 08:00 närmast påföljande vardag.</t>
  </si>
  <si>
    <t>J-7</t>
  </si>
  <si>
    <t>Kontrollera och stämma av</t>
  </si>
  <si>
    <t>J-7.1</t>
  </si>
  <si>
    <t>Om ett meddelande inte kunnat översändas till mottagande Accesspunkt trots återssändningsförsök så aviseras detta till angiven kontakt på myndigheten.</t>
  </si>
  <si>
    <t>J-7.2</t>
  </si>
  <si>
    <t>Om mottagande Accesspunkt returnerar negativ kvittens (MDN) eller negativt meddelandesvar (MLR) så aviseras detta av Operatörstjänsten till angiven kontakt på myndigheten.</t>
  </si>
  <si>
    <t>J-7.3</t>
  </si>
  <si>
    <t>Om ett meddelande är markerat att skickas via PEPPOL men mottagaren inte är registerad i någon SMP (Service Metadata Publisher) så aviseras detta av Operatörstjänsten till angiven kontakt på myndigheten.</t>
  </si>
  <si>
    <t>J-7.4</t>
  </si>
  <si>
    <t>All utväxling av elektroniska dokument loggas.</t>
  </si>
  <si>
    <t>J-7.5</t>
  </si>
  <si>
    <t>I utväxlingsloggen lagras minst följande uppgifter: IP-adress avsändare, IP-adress mottagare, Partsidentiteter, Tidpunkt, Transportprotokoll, Transportteknik, Typ av dokument, Status, Antal elektroniska dokument i försändelsen samt dokumentidentifikation.</t>
  </si>
  <si>
    <t>J-7.6</t>
  </si>
  <si>
    <t>Utväxlingsloggar lagras i 1 år.</t>
  </si>
  <si>
    <t>J-7.7</t>
  </si>
  <si>
    <t>J-7.8</t>
  </si>
  <si>
    <t>Utväxlingsloggar finns sammanställda så att sökningar kan göras.</t>
  </si>
  <si>
    <t>J-8</t>
  </si>
  <si>
    <t>Hantera ej levererade Kundfakturor</t>
  </si>
  <si>
    <t>J-8.1</t>
  </si>
  <si>
    <t>Operatörstjänst analyserar kvittenser för distribution av elektroniska Kundfakturor och vidtar vid behov lämpliga åtgärder.</t>
  </si>
  <si>
    <t>J-8.2</t>
  </si>
  <si>
    <t xml:space="preserve">Om elektroniska Kundfakturor inte har kunnat levereras till kund får Myndigheten en tydligt skriftlig beskrivning av vad som hänt: Vilka åtgärder som Tjänsten har vidtagit och resultatet av dem och vilka åtgärder som Myndigheten eventuellt behöver vidta. </t>
  </si>
  <si>
    <t>Antal krav</t>
  </si>
  <si>
    <t>Ange/beskriv</t>
  </si>
  <si>
    <t>Elektroniska dokument kan sändas vid fastlagda tidpunkter överenskomna med myndighet.</t>
  </si>
  <si>
    <t>Utgående och inkommande meddelanden som har valideringsfel av allvarlighetsgraden 'fatal' hanteras inte vidare i arbetsflödet utan aviseras till angiven kontakt på myndigheten.</t>
  </si>
  <si>
    <t>Samtliga fakturablanketter är dokumenterade för myndighet så att det framgår informationsinnehåll och eventuella begränsningar på det innehåll som skrivs ut.</t>
  </si>
  <si>
    <t>Utväxlingsloggar är strukturerade så att myndighet kan söka på avsändare, mottagare, tidpunkt, period, dokumenttyp och dokumentidentitet samt kombinationer av dessa fält.</t>
  </si>
  <si>
    <t>Bilaga från XML-fil kan skrivas ut då myndighet i förväg tillhandahållit en stilmall i form av XSL-fil.</t>
  </si>
  <si>
    <t>Kuverteringen omfattar information om myndighetens returadress vid eventuell felaktig fakturaadress.</t>
  </si>
  <si>
    <t>I Tjänsten ingår ett e-arkiv där myndighet i ett sökbart webbaserat gränssnitt kan se bilder av Kundfakturor och bilagor med den layout som de hade skickades till kund.</t>
  </si>
  <si>
    <t>I Tjänstens e-arkiv är det möjligt att söka kundfaktura utifrån åtminstone fakturamottagare och, mottagningsdatum och sändningsdatum.</t>
  </si>
  <si>
    <t>Utväxlingsloggar finns sammanställda så att myndigheten på ett rationellt sätt kan stämma av att samtliga dokument som integrerats till Tjänsten har vidareförmedlats till kund.</t>
  </si>
  <si>
    <t>I-0</t>
  </si>
  <si>
    <t>Införandeprojekt</t>
  </si>
  <si>
    <t>I-2.5</t>
  </si>
  <si>
    <t>I-2.6</t>
  </si>
  <si>
    <t>I-3.6</t>
  </si>
  <si>
    <t>I-4.2</t>
  </si>
  <si>
    <t>I-4.3</t>
  </si>
  <si>
    <t>I-4.4</t>
  </si>
  <si>
    <t>I-4.5</t>
  </si>
  <si>
    <t>I-4.6</t>
  </si>
  <si>
    <t>I-4.7</t>
  </si>
  <si>
    <t>I-4.8</t>
  </si>
  <si>
    <t>I-4.9</t>
  </si>
  <si>
    <t>I-4.10</t>
  </si>
  <si>
    <t>I-4.11</t>
  </si>
  <si>
    <t>I-4.12</t>
  </si>
  <si>
    <t>I-4.13</t>
  </si>
  <si>
    <t>I-4.14</t>
  </si>
  <si>
    <t>I-4.15</t>
  </si>
  <si>
    <t>I-4.16</t>
  </si>
  <si>
    <t>I-4.17</t>
  </si>
  <si>
    <t>I-4.18</t>
  </si>
  <si>
    <t>I-6</t>
  </si>
  <si>
    <t>I-6.1</t>
  </si>
  <si>
    <t>I-6.2</t>
  </si>
  <si>
    <t>J-3.1</t>
  </si>
  <si>
    <t>J-4.5</t>
  </si>
  <si>
    <t>J-7.9</t>
  </si>
  <si>
    <t>J-7.10</t>
  </si>
  <si>
    <t>J-7.11</t>
  </si>
  <si>
    <t>J-7.12</t>
  </si>
  <si>
    <t>Samtliga krav ska besvaras med antingen Ja eller Nej.</t>
  </si>
  <si>
    <t>svar</t>
  </si>
  <si>
    <t>Anbudets bör-poäng</t>
  </si>
  <si>
    <t>Besvarade krav</t>
  </si>
  <si>
    <t>Summering denna flik:</t>
  </si>
  <si>
    <t>Antal besvarade krav</t>
  </si>
  <si>
    <t>Antal obesvarade krav</t>
  </si>
  <si>
    <t>Operatörstjänsten kan publicera uppgifter om de elektroniska meddelandeformat myndigheten kan ta emot i ett externt SMP-register (Service Metadata Publisher) som myndigheten anvisar.</t>
  </si>
  <si>
    <t>I operatörstjänstens SMP-register (Service Metadata Publisher) kan myndigheten registrera meddelandeformat som tas emot i annan Accesspunkt som myndigheten använder.</t>
  </si>
  <si>
    <t>Operatörstjänsten kan publicera uppgifter om de elektroniska meddelandeformat myndigheten kan ta emot i ett eget SMP-register (Service Metadata Publisher).</t>
  </si>
  <si>
    <t>Tjänsten omfattar standardiserade och ändamålsenliga svenska fakturablanketter för utskrift via Tjänsten för följande typer av Kundfakturor: 
- ursprunglig kundfaktura
- kreditnota
- påminnelse
- räntefaktura 
där myndighetens logotype, kontaktuppgifter samt giro för inbetalningar kan inkluderas.</t>
  </si>
  <si>
    <t>Samtliga fakturablanketter kan kundanpassas.</t>
  </si>
  <si>
    <t>Koder på fakturan kan styra valet av fakturablankett.</t>
  </si>
  <si>
    <t>Distribuera Kundfaktura till kund via postoperatör</t>
  </si>
  <si>
    <t>Kundfakturor som skickats via Tjänsten finns tillgängliga under innevarande kalenderår dock minst 3 månader. Efter denna tid sänds materialet på arkivbeständigt lagringsmedia till myndighet.</t>
  </si>
  <si>
    <t>Leverantören tillhandahåller skydd av Tjänsten avseende minst:
- Fysiskt intrång i lokal som används för drift av Tjänsten (gäller vid Drifttjänst och Molntjänst)
- Dataintrång
- Skadlig kod
- Avlyssning
- Överbelastningsattack</t>
  </si>
  <si>
    <t>Ange</t>
  </si>
  <si>
    <t>Ja</t>
  </si>
  <si>
    <t>OpusCapita</t>
  </si>
  <si>
    <t>Tjänsten har funktionalitet som stödjer den process som beskrivs i  förfrågningsunderlag, avsnitt 5.</t>
  </si>
  <si>
    <t>Kravet är borttaget.</t>
  </si>
  <si>
    <t>Leverantören arbetar enligt etablerat ramverk/standard för leverans, support och förvaltning, såsom ITIL eller motsvarande.</t>
  </si>
  <si>
    <t>Leverantören tillhandahåller en Systemdokumentation med beskrivningar, instruktioner, och annan dokumentation som gör det möjligt att förstå hur Tjänsten är uppbyggd.</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</si>
</sst>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sz val="10"/>
      <name val="Arial"/>
      <family val="2"/>
    </font>
    <font>
      <b/>
      <sz val="8"/>
      <name val="Arial"/>
      <family val="2"/>
    </font>
    <font>
      <sz val="9"/>
      <name val="Arial"/>
      <family val="2"/>
    </font>
    <font>
      <sz val="9"/>
      <color indexed="8"/>
      <name val="Arial"/>
      <family val="2"/>
    </font>
    <font>
      <sz val="8"/>
      <color indexed="8"/>
      <name val="Arial"/>
      <family val="2"/>
    </font>
    <font>
      <b/>
      <sz val="10"/>
      <color indexed="10"/>
      <name val="Arial"/>
      <family val="2"/>
    </font>
    <font>
      <b/>
      <sz val="8"/>
      <color rgb="FFFF0000"/>
      <name val="Arial"/>
      <family val="2"/>
    </font>
    <font>
      <b/>
      <sz val="8"/>
      <color indexed="10"/>
      <name val="Arial"/>
      <family val="2"/>
    </font>
    <font>
      <sz val="8"/>
      <name val="Arial"/>
      <family val="2"/>
    </font>
    <font>
      <b/>
      <sz val="10"/>
      <color indexed="8"/>
      <name val="Arial"/>
      <family val="2"/>
    </font>
    <font>
      <b/>
      <sz val="11"/>
      <color indexed="12"/>
      <name val="Arial"/>
      <family val="2"/>
    </font>
    <font>
      <b/>
      <sz val="9"/>
      <color indexed="8"/>
      <name val="Arial"/>
      <family val="2"/>
    </font>
    <font>
      <b/>
      <sz val="9"/>
      <name val="Arial"/>
      <family val="2"/>
    </font>
    <font>
      <b/>
      <vertAlign val="superscript"/>
      <sz val="9"/>
      <color indexed="8"/>
      <name val="Arial"/>
      <family val="2"/>
    </font>
    <font>
      <b/>
      <sz val="11"/>
      <name val="Arial"/>
      <family val="2"/>
    </font>
    <font>
      <sz val="10"/>
      <color rgb="FFFF0000"/>
      <name val="Arial"/>
      <family val="2"/>
    </font>
    <font>
      <sz val="10"/>
      <color indexed="8"/>
      <name val="Arial"/>
      <family val="2"/>
    </font>
    <font>
      <b/>
      <sz val="9"/>
      <color rgb="FFFF0000"/>
      <name val="Arial"/>
      <family val="2"/>
    </font>
    <font>
      <sz val="9"/>
      <color rgb="FFFF0000"/>
      <name val="Arial"/>
      <family val="2"/>
    </font>
    <font>
      <sz val="8"/>
      <color indexed="30"/>
      <name val="Arial"/>
      <family val="2"/>
    </font>
    <font>
      <b/>
      <sz val="8"/>
      <color indexed="8"/>
      <name val="Arial"/>
      <family val="2"/>
    </font>
    <font>
      <sz val="10"/>
      <color rgb="FF0000FF"/>
      <name val="Arial"/>
      <family val="2"/>
    </font>
    <font>
      <i/>
      <sz val="10"/>
      <name val="Arial"/>
      <family val="2"/>
    </font>
  </fonts>
  <fills count="11">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31"/>
        <bgColor indexed="22"/>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rgb="FFFFFFFF"/>
        <bgColor rgb="FFFFFFCC"/>
      </patternFill>
    </fill>
    <fill>
      <patternFill patternType="solid">
        <fgColor theme="0"/>
        <bgColor indexed="26"/>
      </patternFill>
    </fill>
    <fill>
      <patternFill patternType="solid">
        <fgColor theme="0" tint="-0.14999847407452621"/>
        <bgColor indexed="26"/>
      </patternFill>
    </fill>
  </fills>
  <borders count="51">
    <border>
      <left/>
      <right/>
      <top/>
      <bottom/>
      <diagonal/>
    </border>
    <border>
      <left style="hair">
        <color indexed="8"/>
      </left>
      <right/>
      <top style="thin">
        <color indexed="8"/>
      </top>
      <bottom/>
      <diagonal/>
    </border>
    <border>
      <left style="hair">
        <color indexed="8"/>
      </left>
      <right/>
      <top/>
      <bottom/>
      <diagonal/>
    </border>
    <border>
      <left style="hair">
        <color indexed="8"/>
      </left>
      <right style="hair">
        <color indexed="8"/>
      </right>
      <top/>
      <bottom/>
      <diagonal/>
    </border>
    <border>
      <left style="hair">
        <color indexed="8"/>
      </left>
      <right/>
      <top style="hair">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style="hair">
        <color indexed="8"/>
      </bottom>
      <diagonal/>
    </border>
    <border>
      <left style="hair">
        <color indexed="8"/>
      </left>
      <right/>
      <top style="thin">
        <color indexed="64"/>
      </top>
      <bottom/>
      <diagonal/>
    </border>
    <border>
      <left style="hair">
        <color indexed="8"/>
      </left>
      <right style="hair">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hair">
        <color indexed="8"/>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8"/>
      </right>
      <top style="hair">
        <color indexed="8"/>
      </top>
      <bottom/>
      <diagonal/>
    </border>
    <border>
      <left style="hair">
        <color indexed="8"/>
      </left>
      <right/>
      <top style="thin">
        <color indexed="8"/>
      </top>
      <bottom style="thin">
        <color indexed="8"/>
      </bottom>
      <diagonal/>
    </border>
    <border>
      <left style="hair">
        <color indexed="64"/>
      </left>
      <right style="hair">
        <color indexed="8"/>
      </right>
      <top/>
      <bottom style="thin">
        <color indexed="64"/>
      </bottom>
      <diagonal/>
    </border>
    <border>
      <left style="hair">
        <color indexed="8"/>
      </left>
      <right/>
      <top style="thin">
        <color indexed="64"/>
      </top>
      <bottom style="thin">
        <color indexed="8"/>
      </bottom>
      <diagonal/>
    </border>
    <border>
      <left style="hair">
        <color indexed="64"/>
      </left>
      <right style="thin">
        <color indexed="8"/>
      </right>
      <top style="thin">
        <color indexed="64"/>
      </top>
      <bottom/>
      <diagonal/>
    </border>
    <border>
      <left/>
      <right style="thin">
        <color indexed="8"/>
      </right>
      <top style="hair">
        <color indexed="8"/>
      </top>
      <bottom/>
      <diagonal/>
    </border>
    <border>
      <left/>
      <right style="hair">
        <color indexed="8"/>
      </right>
      <top/>
      <bottom/>
      <diagonal/>
    </border>
    <border>
      <left style="hair">
        <color indexed="8"/>
      </left>
      <right style="hair">
        <color indexed="64"/>
      </right>
      <top style="thin">
        <color indexed="64"/>
      </top>
      <bottom/>
      <diagonal/>
    </border>
    <border>
      <left style="hair">
        <color indexed="8"/>
      </left>
      <right style="hair">
        <color indexed="64"/>
      </right>
      <top/>
      <bottom/>
      <diagonal/>
    </border>
    <border>
      <left style="hair">
        <color indexed="8"/>
      </left>
      <right style="hair">
        <color indexed="64"/>
      </right>
      <top/>
      <bottom style="thin">
        <color indexed="64"/>
      </bottom>
      <diagonal/>
    </border>
  </borders>
  <cellStyleXfs count="5">
    <xf numFmtId="0" fontId="0" fillId="0" borderId="0"/>
    <xf numFmtId="0" fontId="2" fillId="0" borderId="0"/>
    <xf numFmtId="3" fontId="2" fillId="0" borderId="0" applyFill="0" applyBorder="0"/>
    <xf numFmtId="0" fontId="2" fillId="0" borderId="0"/>
    <xf numFmtId="0" fontId="1" fillId="0" borderId="0"/>
  </cellStyleXfs>
  <cellXfs count="161">
    <xf numFmtId="0" fontId="0" fillId="0" borderId="0" xfId="0"/>
    <xf numFmtId="0" fontId="5" fillId="2" borderId="0" xfId="0" applyFont="1" applyFill="1" applyProtection="1"/>
    <xf numFmtId="0" fontId="6" fillId="2" borderId="0" xfId="0" applyFont="1" applyFill="1" applyProtection="1"/>
    <xf numFmtId="0" fontId="8" fillId="2" borderId="0" xfId="0" applyFont="1" applyFill="1" applyProtection="1"/>
    <xf numFmtId="0" fontId="9" fillId="2" borderId="0" xfId="0" applyFont="1" applyFill="1" applyBorder="1" applyAlignment="1" applyProtection="1"/>
    <xf numFmtId="0" fontId="13" fillId="3" borderId="2" xfId="0" applyFont="1" applyFill="1" applyBorder="1" applyProtection="1"/>
    <xf numFmtId="0" fontId="13" fillId="3" borderId="3" xfId="0" applyFont="1" applyFill="1" applyBorder="1" applyProtection="1"/>
    <xf numFmtId="0" fontId="13" fillId="4" borderId="5" xfId="0" applyFont="1" applyFill="1" applyBorder="1" applyAlignment="1" applyProtection="1">
      <alignment horizontal="center" vertical="center"/>
    </xf>
    <xf numFmtId="0" fontId="10" fillId="0" borderId="0" xfId="0" applyFont="1"/>
    <xf numFmtId="0" fontId="19" fillId="8" borderId="0" xfId="1" applyFont="1" applyFill="1" applyBorder="1" applyAlignment="1" applyProtection="1">
      <alignment vertical="top"/>
    </xf>
    <xf numFmtId="0" fontId="20" fillId="8" borderId="0" xfId="1" applyFont="1" applyFill="1" applyBorder="1" applyAlignment="1" applyProtection="1">
      <alignment vertical="top"/>
    </xf>
    <xf numFmtId="0" fontId="21" fillId="9" borderId="0" xfId="0" applyFont="1" applyFill="1" applyAlignment="1" applyProtection="1">
      <alignment horizontal="center"/>
    </xf>
    <xf numFmtId="0" fontId="3" fillId="2" borderId="0" xfId="1" applyFont="1" applyFill="1" applyBorder="1" applyAlignment="1" applyProtection="1">
      <alignment horizontal="left" vertical="top"/>
    </xf>
    <xf numFmtId="0" fontId="13" fillId="9" borderId="0" xfId="0" applyFont="1" applyFill="1" applyAlignment="1" applyProtection="1">
      <alignment horizontal="center"/>
    </xf>
    <xf numFmtId="0" fontId="22" fillId="9" borderId="0" xfId="0" applyFont="1" applyFill="1" applyAlignment="1" applyProtection="1">
      <alignment horizontal="center" wrapText="1"/>
    </xf>
    <xf numFmtId="0" fontId="10" fillId="0" borderId="0" xfId="0" applyFont="1" applyAlignment="1">
      <alignment horizontal="center" vertical="top"/>
    </xf>
    <xf numFmtId="0" fontId="10" fillId="9" borderId="0" xfId="0" applyFont="1" applyFill="1" applyAlignment="1" applyProtection="1">
      <alignment horizontal="center" vertical="top"/>
    </xf>
    <xf numFmtId="0" fontId="18" fillId="9" borderId="0" xfId="0" applyFont="1" applyFill="1" applyProtection="1"/>
    <xf numFmtId="0" fontId="11" fillId="9" borderId="7" xfId="0" applyFont="1" applyFill="1" applyBorder="1" applyProtection="1"/>
    <xf numFmtId="0" fontId="23" fillId="7" borderId="8" xfId="0" applyFont="1" applyFill="1" applyBorder="1" applyAlignment="1" applyProtection="1">
      <alignment horizontal="center" vertical="top"/>
      <protection locked="0"/>
    </xf>
    <xf numFmtId="0" fontId="24" fillId="2" borderId="0" xfId="3" applyFont="1" applyFill="1" applyBorder="1" applyAlignment="1" applyProtection="1">
      <alignment vertical="top" wrapText="1"/>
    </xf>
    <xf numFmtId="1" fontId="4" fillId="2" borderId="0" xfId="3" applyNumberFormat="1" applyFont="1" applyFill="1" applyBorder="1" applyAlignment="1" applyProtection="1">
      <alignment horizontal="center" vertical="top"/>
    </xf>
    <xf numFmtId="0" fontId="14" fillId="2" borderId="9" xfId="0" applyFont="1" applyFill="1" applyBorder="1" applyProtection="1"/>
    <xf numFmtId="1" fontId="13" fillId="2" borderId="10" xfId="0" applyNumberFormat="1" applyFont="1" applyFill="1" applyBorder="1" applyAlignment="1" applyProtection="1">
      <alignment horizontal="center"/>
    </xf>
    <xf numFmtId="0" fontId="14" fillId="2" borderId="11" xfId="0" applyFont="1" applyFill="1" applyBorder="1" applyProtection="1"/>
    <xf numFmtId="1" fontId="13" fillId="2" borderId="12" xfId="0" applyNumberFormat="1" applyFont="1" applyFill="1" applyBorder="1" applyAlignment="1" applyProtection="1">
      <alignment horizontal="center"/>
    </xf>
    <xf numFmtId="0" fontId="0" fillId="0" borderId="0" xfId="0" applyFont="1"/>
    <xf numFmtId="0" fontId="4" fillId="0" borderId="8" xfId="3" applyFont="1" applyFill="1" applyBorder="1" applyAlignment="1" applyProtection="1">
      <alignment vertical="top" wrapText="1"/>
    </xf>
    <xf numFmtId="0" fontId="2" fillId="0" borderId="8" xfId="4" applyFont="1" applyFill="1" applyBorder="1" applyAlignment="1" applyProtection="1">
      <alignment vertical="top" wrapText="1"/>
    </xf>
    <xf numFmtId="0" fontId="2" fillId="7" borderId="8" xfId="0" applyFont="1" applyFill="1" applyBorder="1" applyAlignment="1" applyProtection="1">
      <alignment horizontal="center" vertical="top" wrapText="1"/>
    </xf>
    <xf numFmtId="0" fontId="5" fillId="2" borderId="8" xfId="0" applyFont="1" applyFill="1" applyBorder="1" applyAlignment="1" applyProtection="1">
      <alignment horizontal="center"/>
    </xf>
    <xf numFmtId="49" fontId="2" fillId="7" borderId="8" xfId="0" applyNumberFormat="1" applyFont="1" applyFill="1" applyBorder="1" applyAlignment="1" applyProtection="1">
      <alignment horizontal="center" vertical="top" wrapText="1"/>
    </xf>
    <xf numFmtId="0" fontId="5" fillId="10" borderId="8" xfId="0" applyFont="1" applyFill="1" applyBorder="1" applyAlignment="1" applyProtection="1">
      <alignment horizontal="center"/>
    </xf>
    <xf numFmtId="49" fontId="2" fillId="0" borderId="8" xfId="0" applyNumberFormat="1" applyFont="1" applyFill="1" applyBorder="1" applyAlignment="1" applyProtection="1">
      <alignment horizontal="center" vertical="top" wrapText="1"/>
    </xf>
    <xf numFmtId="0" fontId="5" fillId="0" borderId="8" xfId="0" applyFont="1" applyFill="1" applyBorder="1" applyAlignment="1" applyProtection="1">
      <alignment horizontal="center"/>
    </xf>
    <xf numFmtId="49" fontId="2" fillId="0" borderId="8" xfId="4" applyNumberFormat="1" applyFont="1" applyFill="1" applyBorder="1" applyAlignment="1" applyProtection="1">
      <alignment vertical="top" wrapText="1"/>
    </xf>
    <xf numFmtId="0" fontId="2" fillId="0" borderId="8" xfId="4" applyFont="1" applyBorder="1" applyAlignment="1" applyProtection="1">
      <alignment vertical="top" wrapText="1"/>
    </xf>
    <xf numFmtId="1" fontId="4" fillId="0" borderId="8" xfId="3" applyNumberFormat="1" applyFont="1" applyFill="1" applyBorder="1" applyAlignment="1" applyProtection="1">
      <alignment horizontal="center" vertical="top"/>
    </xf>
    <xf numFmtId="11" fontId="4" fillId="0" borderId="8" xfId="3" applyNumberFormat="1" applyFont="1" applyFill="1" applyBorder="1" applyAlignment="1" applyProtection="1">
      <alignment vertical="top" wrapText="1"/>
    </xf>
    <xf numFmtId="1" fontId="4" fillId="2" borderId="8" xfId="3" applyNumberFormat="1" applyFont="1" applyFill="1" applyBorder="1" applyAlignment="1" applyProtection="1">
      <alignment horizontal="center" vertical="top"/>
    </xf>
    <xf numFmtId="11" fontId="4" fillId="2" borderId="8" xfId="3" applyNumberFormat="1" applyFont="1" applyFill="1" applyBorder="1" applyAlignment="1" applyProtection="1">
      <alignment horizontal="center" vertical="top"/>
    </xf>
    <xf numFmtId="0" fontId="4" fillId="0" borderId="8" xfId="0" applyFont="1" applyFill="1" applyBorder="1" applyAlignment="1" applyProtection="1">
      <alignment vertical="top" wrapText="1"/>
    </xf>
    <xf numFmtId="49" fontId="4" fillId="0" borderId="8" xfId="0" applyNumberFormat="1" applyFont="1" applyFill="1" applyBorder="1" applyAlignment="1" applyProtection="1">
      <alignment horizontal="center" vertical="top" wrapText="1"/>
    </xf>
    <xf numFmtId="0" fontId="4" fillId="3" borderId="15" xfId="1" applyFont="1" applyFill="1" applyBorder="1" applyAlignment="1" applyProtection="1">
      <alignment horizontal="left" vertical="top"/>
    </xf>
    <xf numFmtId="0" fontId="10" fillId="3" borderId="16" xfId="1" applyFont="1" applyFill="1" applyBorder="1" applyAlignment="1" applyProtection="1">
      <alignment vertical="top"/>
    </xf>
    <xf numFmtId="0" fontId="5" fillId="3" borderId="17" xfId="0" applyFont="1" applyFill="1" applyBorder="1" applyProtection="1"/>
    <xf numFmtId="0" fontId="5" fillId="3" borderId="18" xfId="0" applyFont="1" applyFill="1" applyBorder="1" applyProtection="1"/>
    <xf numFmtId="1" fontId="4" fillId="3" borderId="21" xfId="2" applyNumberFormat="1" applyFont="1" applyFill="1" applyBorder="1" applyAlignment="1" applyProtection="1">
      <alignment horizontal="left"/>
    </xf>
    <xf numFmtId="0" fontId="13" fillId="4" borderId="6" xfId="0" applyFont="1" applyFill="1" applyBorder="1" applyProtection="1"/>
    <xf numFmtId="1" fontId="4" fillId="0" borderId="22" xfId="2" applyNumberFormat="1" applyFont="1" applyFill="1" applyBorder="1" applyAlignment="1" applyProtection="1">
      <alignment vertical="top"/>
    </xf>
    <xf numFmtId="0" fontId="17" fillId="2" borderId="23" xfId="0" applyFont="1" applyFill="1" applyBorder="1" applyProtection="1"/>
    <xf numFmtId="0" fontId="17" fillId="0" borderId="23" xfId="0" applyFont="1" applyFill="1" applyBorder="1" applyProtection="1"/>
    <xf numFmtId="1" fontId="4" fillId="0" borderId="24" xfId="2" applyNumberFormat="1" applyFont="1" applyFill="1" applyBorder="1" applyAlignment="1" applyProtection="1">
      <alignment vertical="top"/>
    </xf>
    <xf numFmtId="0" fontId="5" fillId="2" borderId="25" xfId="0" applyFont="1" applyFill="1" applyBorder="1" applyAlignment="1" applyProtection="1">
      <alignment horizontal="center"/>
    </xf>
    <xf numFmtId="0" fontId="17" fillId="2" borderId="26" xfId="0" applyFont="1" applyFill="1" applyBorder="1" applyProtection="1"/>
    <xf numFmtId="0" fontId="4" fillId="0" borderId="22" xfId="3" applyFont="1" applyFill="1" applyBorder="1" applyAlignment="1" applyProtection="1">
      <alignment vertical="top"/>
    </xf>
    <xf numFmtId="1" fontId="4" fillId="0" borderId="23" xfId="3" applyNumberFormat="1" applyFont="1" applyFill="1" applyBorder="1" applyAlignment="1" applyProtection="1">
      <alignment horizontal="center" vertical="top"/>
    </xf>
    <xf numFmtId="1" fontId="4" fillId="2" borderId="23" xfId="3" applyNumberFormat="1" applyFont="1" applyFill="1" applyBorder="1" applyAlignment="1" applyProtection="1">
      <alignment horizontal="center" vertical="top"/>
    </xf>
    <xf numFmtId="11" fontId="4" fillId="2" borderId="23" xfId="3" applyNumberFormat="1" applyFont="1" applyFill="1" applyBorder="1" applyAlignment="1" applyProtection="1">
      <alignment horizontal="center" vertical="top"/>
    </xf>
    <xf numFmtId="0" fontId="4" fillId="0" borderId="24" xfId="3" applyFont="1" applyFill="1" applyBorder="1" applyAlignment="1" applyProtection="1">
      <alignment vertical="top"/>
    </xf>
    <xf numFmtId="0" fontId="4" fillId="0" borderId="25" xfId="3" applyFont="1" applyFill="1" applyBorder="1" applyAlignment="1" applyProtection="1">
      <alignment vertical="top" wrapText="1"/>
    </xf>
    <xf numFmtId="1" fontId="4" fillId="0" borderId="25" xfId="3" applyNumberFormat="1" applyFont="1" applyFill="1" applyBorder="1" applyAlignment="1" applyProtection="1">
      <alignment horizontal="center" vertical="top"/>
    </xf>
    <xf numFmtId="1" fontId="4" fillId="0" borderId="26" xfId="3" applyNumberFormat="1" applyFont="1" applyFill="1" applyBorder="1" applyAlignment="1" applyProtection="1">
      <alignment horizontal="center" vertical="top"/>
    </xf>
    <xf numFmtId="1" fontId="4" fillId="0" borderId="29" xfId="2" applyNumberFormat="1" applyFont="1" applyFill="1" applyBorder="1" applyAlignment="1" applyProtection="1">
      <alignment vertical="top"/>
    </xf>
    <xf numFmtId="0" fontId="2" fillId="0" borderId="30" xfId="4" applyFont="1" applyFill="1" applyBorder="1" applyAlignment="1" applyProtection="1">
      <alignment vertical="top" wrapText="1"/>
    </xf>
    <xf numFmtId="49" fontId="2" fillId="7" borderId="30" xfId="0" applyNumberFormat="1" applyFont="1" applyFill="1" applyBorder="1" applyAlignment="1" applyProtection="1">
      <alignment horizontal="center" vertical="top" wrapText="1"/>
    </xf>
    <xf numFmtId="0" fontId="5" fillId="2" borderId="30" xfId="0" applyFont="1" applyFill="1" applyBorder="1" applyAlignment="1" applyProtection="1">
      <alignment horizontal="center"/>
    </xf>
    <xf numFmtId="0" fontId="23" fillId="7" borderId="30" xfId="0" applyFont="1" applyFill="1" applyBorder="1" applyAlignment="1" applyProtection="1">
      <alignment horizontal="center" vertical="top"/>
      <protection locked="0"/>
    </xf>
    <xf numFmtId="0" fontId="17" fillId="2" borderId="31" xfId="0" applyFont="1" applyFill="1" applyBorder="1" applyProtection="1"/>
    <xf numFmtId="1" fontId="4" fillId="0" borderId="32" xfId="2" applyNumberFormat="1" applyFont="1" applyFill="1" applyBorder="1" applyAlignment="1" applyProtection="1">
      <alignment vertical="top"/>
    </xf>
    <xf numFmtId="0" fontId="2" fillId="0" borderId="33" xfId="4" applyFont="1" applyBorder="1" applyAlignment="1" applyProtection="1">
      <alignment vertical="top" wrapText="1"/>
    </xf>
    <xf numFmtId="49" fontId="2" fillId="7" borderId="33" xfId="0" applyNumberFormat="1" applyFont="1" applyFill="1" applyBorder="1" applyAlignment="1" applyProtection="1">
      <alignment horizontal="center" vertical="top" wrapText="1"/>
    </xf>
    <xf numFmtId="0" fontId="5" fillId="2" borderId="33" xfId="0" applyFont="1" applyFill="1" applyBorder="1" applyAlignment="1" applyProtection="1">
      <alignment horizontal="center"/>
    </xf>
    <xf numFmtId="0" fontId="23" fillId="7" borderId="33" xfId="0" applyFont="1" applyFill="1" applyBorder="1" applyAlignment="1" applyProtection="1">
      <alignment horizontal="center" vertical="top"/>
      <protection locked="0"/>
    </xf>
    <xf numFmtId="0" fontId="17" fillId="2" borderId="34" xfId="0" applyFont="1" applyFill="1" applyBorder="1" applyProtection="1"/>
    <xf numFmtId="1" fontId="4" fillId="0" borderId="35" xfId="2" applyNumberFormat="1" applyFont="1" applyFill="1" applyBorder="1" applyAlignment="1" applyProtection="1">
      <alignment vertical="top"/>
    </xf>
    <xf numFmtId="0" fontId="2" fillId="0" borderId="36" xfId="4" applyFont="1" applyFill="1" applyBorder="1" applyAlignment="1" applyProtection="1">
      <alignment vertical="top" wrapText="1"/>
    </xf>
    <xf numFmtId="49" fontId="2" fillId="7" borderId="36" xfId="0" applyNumberFormat="1" applyFont="1" applyFill="1" applyBorder="1" applyAlignment="1" applyProtection="1">
      <alignment horizontal="center" vertical="top" wrapText="1"/>
    </xf>
    <xf numFmtId="0" fontId="5" fillId="2" borderId="36" xfId="0" applyFont="1" applyFill="1" applyBorder="1" applyAlignment="1" applyProtection="1">
      <alignment horizontal="center"/>
    </xf>
    <xf numFmtId="0" fontId="23" fillId="7" borderId="36" xfId="0" applyFont="1" applyFill="1" applyBorder="1" applyAlignment="1" applyProtection="1">
      <alignment horizontal="center" vertical="top"/>
      <protection locked="0"/>
    </xf>
    <xf numFmtId="0" fontId="17" fillId="2" borderId="37" xfId="0" applyFont="1" applyFill="1" applyBorder="1" applyProtection="1"/>
    <xf numFmtId="0" fontId="14" fillId="6" borderId="38" xfId="3" applyFont="1" applyFill="1" applyBorder="1" applyAlignment="1" applyProtection="1">
      <alignment horizontal="left" vertical="top"/>
    </xf>
    <xf numFmtId="0" fontId="13" fillId="6" borderId="39" xfId="0" applyFont="1" applyFill="1" applyBorder="1" applyAlignment="1" applyProtection="1">
      <alignment vertical="top"/>
    </xf>
    <xf numFmtId="0" fontId="14" fillId="6" borderId="40" xfId="3" applyFont="1" applyFill="1" applyBorder="1" applyAlignment="1" applyProtection="1">
      <alignment horizontal="left" vertical="top"/>
    </xf>
    <xf numFmtId="0" fontId="2" fillId="0" borderId="33" xfId="4" applyFont="1" applyFill="1" applyBorder="1" applyAlignment="1" applyProtection="1">
      <alignment vertical="top" wrapText="1"/>
    </xf>
    <xf numFmtId="0" fontId="2" fillId="7" borderId="30" xfId="0" applyFont="1" applyFill="1" applyBorder="1" applyAlignment="1" applyProtection="1">
      <alignment horizontal="center" vertical="top" wrapText="1"/>
    </xf>
    <xf numFmtId="0" fontId="4" fillId="0" borderId="30" xfId="3" applyFont="1" applyFill="1" applyBorder="1" applyAlignment="1" applyProtection="1">
      <alignment vertical="top" wrapText="1"/>
    </xf>
    <xf numFmtId="0" fontId="4" fillId="0" borderId="30" xfId="3" applyFont="1" applyFill="1" applyBorder="1" applyAlignment="1" applyProtection="1">
      <alignment horizontal="center" vertical="top"/>
    </xf>
    <xf numFmtId="0" fontId="4" fillId="0" borderId="31" xfId="3" applyFont="1" applyFill="1" applyBorder="1" applyAlignment="1" applyProtection="1">
      <alignment horizontal="center" vertical="top"/>
    </xf>
    <xf numFmtId="1" fontId="14" fillId="3" borderId="21" xfId="2" applyNumberFormat="1" applyFont="1" applyFill="1" applyBorder="1" applyAlignment="1" applyProtection="1">
      <alignment horizontal="left"/>
    </xf>
    <xf numFmtId="49" fontId="14" fillId="3" borderId="2" xfId="2" applyNumberFormat="1" applyFont="1" applyFill="1" applyBorder="1" applyAlignment="1" applyProtection="1">
      <alignment horizontal="left" wrapText="1"/>
    </xf>
    <xf numFmtId="0" fontId="13" fillId="4" borderId="3" xfId="0" applyFont="1" applyFill="1" applyBorder="1" applyProtection="1"/>
    <xf numFmtId="0" fontId="2" fillId="7" borderId="33" xfId="0" applyFont="1" applyFill="1" applyBorder="1" applyAlignment="1" applyProtection="1">
      <alignment horizontal="center" vertical="top" wrapText="1"/>
    </xf>
    <xf numFmtId="0" fontId="4" fillId="0" borderId="36" xfId="3" applyFont="1" applyFill="1" applyBorder="1" applyAlignment="1" applyProtection="1">
      <alignment vertical="top" wrapText="1"/>
    </xf>
    <xf numFmtId="0" fontId="4" fillId="0" borderId="36" xfId="3" applyFont="1" applyFill="1" applyBorder="1" applyAlignment="1" applyProtection="1">
      <alignment horizontal="center" vertical="center"/>
    </xf>
    <xf numFmtId="1" fontId="4" fillId="0" borderId="36" xfId="3" applyNumberFormat="1" applyFont="1" applyFill="1" applyBorder="1" applyAlignment="1" applyProtection="1">
      <alignment horizontal="center" vertical="center"/>
    </xf>
    <xf numFmtId="0" fontId="4" fillId="0" borderId="36" xfId="3" applyFont="1" applyFill="1" applyBorder="1" applyAlignment="1" applyProtection="1">
      <alignment horizontal="center" vertical="top"/>
    </xf>
    <xf numFmtId="0" fontId="4" fillId="0" borderId="37" xfId="3" applyFont="1" applyFill="1" applyBorder="1" applyAlignment="1" applyProtection="1">
      <alignment horizontal="center" vertical="top"/>
    </xf>
    <xf numFmtId="0" fontId="14" fillId="6" borderId="38" xfId="3" applyFont="1" applyFill="1" applyBorder="1" applyAlignment="1" applyProtection="1">
      <alignment vertical="top"/>
    </xf>
    <xf numFmtId="0" fontId="14" fillId="6" borderId="38" xfId="3" applyFont="1" applyFill="1" applyBorder="1" applyAlignment="1" applyProtection="1">
      <alignment horizontal="center" vertical="center"/>
    </xf>
    <xf numFmtId="1" fontId="14" fillId="6" borderId="38" xfId="3" applyNumberFormat="1" applyFont="1" applyFill="1" applyBorder="1" applyAlignment="1" applyProtection="1">
      <alignment horizontal="center" vertical="center"/>
    </xf>
    <xf numFmtId="0" fontId="14" fillId="6" borderId="38" xfId="3" applyFont="1" applyFill="1" applyBorder="1" applyAlignment="1" applyProtection="1">
      <alignment horizontal="center" vertical="top"/>
    </xf>
    <xf numFmtId="1" fontId="16" fillId="5" borderId="38" xfId="2" applyNumberFormat="1" applyFont="1" applyFill="1" applyBorder="1" applyAlignment="1" applyProtection="1">
      <alignment vertical="top"/>
    </xf>
    <xf numFmtId="1" fontId="16" fillId="5" borderId="39" xfId="2" applyNumberFormat="1" applyFont="1" applyFill="1" applyBorder="1" applyAlignment="1" applyProtection="1">
      <alignment vertical="top"/>
    </xf>
    <xf numFmtId="0" fontId="14" fillId="6" borderId="40" xfId="3" applyFont="1" applyFill="1" applyBorder="1" applyAlignment="1" applyProtection="1">
      <alignment horizontal="center" vertical="top"/>
    </xf>
    <xf numFmtId="1" fontId="16" fillId="5" borderId="40" xfId="2" applyNumberFormat="1" applyFont="1" applyFill="1" applyBorder="1" applyAlignment="1" applyProtection="1">
      <alignment vertical="top"/>
    </xf>
    <xf numFmtId="0" fontId="4" fillId="0" borderId="29" xfId="3" applyFont="1" applyFill="1" applyBorder="1" applyAlignment="1" applyProtection="1">
      <alignment vertical="top"/>
    </xf>
    <xf numFmtId="11" fontId="4" fillId="2" borderId="30" xfId="3" applyNumberFormat="1" applyFont="1" applyFill="1" applyBorder="1" applyAlignment="1" applyProtection="1">
      <alignment horizontal="center" vertical="top"/>
    </xf>
    <xf numFmtId="11" fontId="4" fillId="2" borderId="31" xfId="3" applyNumberFormat="1" applyFont="1" applyFill="1" applyBorder="1" applyAlignment="1" applyProtection="1">
      <alignment horizontal="center" vertical="top"/>
    </xf>
    <xf numFmtId="0" fontId="4" fillId="0" borderId="32" xfId="3" applyFont="1" applyFill="1" applyBorder="1" applyAlignment="1" applyProtection="1">
      <alignment vertical="top"/>
    </xf>
    <xf numFmtId="0" fontId="4" fillId="0" borderId="33" xfId="3" applyFont="1" applyFill="1" applyBorder="1" applyAlignment="1" applyProtection="1">
      <alignment vertical="top" wrapText="1"/>
    </xf>
    <xf numFmtId="1" fontId="4" fillId="0" borderId="33" xfId="3" applyNumberFormat="1" applyFont="1" applyFill="1" applyBorder="1" applyAlignment="1" applyProtection="1">
      <alignment horizontal="center" vertical="top"/>
    </xf>
    <xf numFmtId="1" fontId="4" fillId="0" borderId="34" xfId="3" applyNumberFormat="1" applyFont="1" applyFill="1" applyBorder="1" applyAlignment="1" applyProtection="1">
      <alignment horizontal="center" vertical="top"/>
    </xf>
    <xf numFmtId="1" fontId="4" fillId="2" borderId="30" xfId="3" applyNumberFormat="1" applyFont="1" applyFill="1" applyBorder="1" applyAlignment="1" applyProtection="1">
      <alignment horizontal="center" vertical="top"/>
    </xf>
    <xf numFmtId="1" fontId="4" fillId="2" borderId="31" xfId="3" applyNumberFormat="1" applyFont="1" applyFill="1" applyBorder="1" applyAlignment="1" applyProtection="1">
      <alignment horizontal="center" vertical="top"/>
    </xf>
    <xf numFmtId="11" fontId="4" fillId="0" borderId="30" xfId="3" applyNumberFormat="1" applyFont="1" applyFill="1" applyBorder="1" applyAlignment="1" applyProtection="1">
      <alignment vertical="top" wrapText="1"/>
    </xf>
    <xf numFmtId="1" fontId="4" fillId="2" borderId="33" xfId="3" applyNumberFormat="1" applyFont="1" applyFill="1" applyBorder="1" applyAlignment="1" applyProtection="1">
      <alignment horizontal="center" vertical="top"/>
    </xf>
    <xf numFmtId="1" fontId="4" fillId="2" borderId="34" xfId="3" applyNumberFormat="1" applyFont="1" applyFill="1" applyBorder="1" applyAlignment="1" applyProtection="1">
      <alignment horizontal="center" vertical="top"/>
    </xf>
    <xf numFmtId="11" fontId="4" fillId="2" borderId="33" xfId="3" applyNumberFormat="1" applyFont="1" applyFill="1" applyBorder="1" applyAlignment="1" applyProtection="1">
      <alignment horizontal="center" vertical="top"/>
    </xf>
    <xf numFmtId="11" fontId="4" fillId="2" borderId="34" xfId="3" applyNumberFormat="1" applyFont="1" applyFill="1" applyBorder="1" applyAlignment="1" applyProtection="1">
      <alignment horizontal="center" vertical="top"/>
    </xf>
    <xf numFmtId="1" fontId="14" fillId="6" borderId="38" xfId="3" applyNumberFormat="1" applyFont="1" applyFill="1" applyBorder="1" applyAlignment="1" applyProtection="1">
      <alignment horizontal="center" vertical="top"/>
    </xf>
    <xf numFmtId="1" fontId="14" fillId="6" borderId="40" xfId="3" applyNumberFormat="1" applyFont="1" applyFill="1" applyBorder="1" applyAlignment="1" applyProtection="1">
      <alignment horizontal="center" vertical="top"/>
    </xf>
    <xf numFmtId="1" fontId="4" fillId="0" borderId="30" xfId="3" applyNumberFormat="1" applyFont="1" applyFill="1" applyBorder="1" applyAlignment="1" applyProtection="1">
      <alignment horizontal="center" vertical="top"/>
    </xf>
    <xf numFmtId="1" fontId="4" fillId="0" borderId="31" xfId="3" applyNumberFormat="1" applyFont="1" applyFill="1" applyBorder="1" applyAlignment="1" applyProtection="1">
      <alignment horizontal="center" vertical="top"/>
    </xf>
    <xf numFmtId="0" fontId="14" fillId="0" borderId="30" xfId="3" applyFont="1" applyFill="1" applyBorder="1" applyAlignment="1" applyProtection="1">
      <alignment horizontal="left" vertical="top"/>
    </xf>
    <xf numFmtId="0" fontId="14" fillId="0" borderId="31" xfId="3" applyFont="1" applyFill="1" applyBorder="1" applyAlignment="1" applyProtection="1">
      <alignment horizontal="left" vertical="top"/>
    </xf>
    <xf numFmtId="11" fontId="4" fillId="0" borderId="33" xfId="3" applyNumberFormat="1" applyFont="1" applyFill="1" applyBorder="1" applyAlignment="1" applyProtection="1">
      <alignment vertical="top" wrapText="1"/>
    </xf>
    <xf numFmtId="0" fontId="14" fillId="6" borderId="39" xfId="3" applyFont="1" applyFill="1" applyBorder="1" applyAlignment="1" applyProtection="1">
      <alignment vertical="top"/>
    </xf>
    <xf numFmtId="0" fontId="4" fillId="0" borderId="35" xfId="3" applyFont="1" applyFill="1" applyBorder="1" applyAlignment="1" applyProtection="1">
      <alignment vertical="top"/>
    </xf>
    <xf numFmtId="1" fontId="4" fillId="0" borderId="36" xfId="3" applyNumberFormat="1" applyFont="1" applyFill="1" applyBorder="1" applyAlignment="1" applyProtection="1">
      <alignment horizontal="center" vertical="top"/>
    </xf>
    <xf numFmtId="1" fontId="4" fillId="0" borderId="37" xfId="3" applyNumberFormat="1" applyFont="1" applyFill="1" applyBorder="1" applyAlignment="1" applyProtection="1">
      <alignment horizontal="center" vertical="top"/>
    </xf>
    <xf numFmtId="1" fontId="16" fillId="5" borderId="38" xfId="2" applyNumberFormat="1" applyFont="1" applyFill="1" applyBorder="1" applyAlignment="1" applyProtection="1">
      <alignment horizontal="center" vertical="top"/>
    </xf>
    <xf numFmtId="1" fontId="16" fillId="5" borderId="40" xfId="2" applyNumberFormat="1" applyFont="1" applyFill="1" applyBorder="1" applyAlignment="1" applyProtection="1">
      <alignment horizontal="center" vertical="top"/>
    </xf>
    <xf numFmtId="0" fontId="5" fillId="2" borderId="25" xfId="0" applyFont="1" applyFill="1" applyBorder="1" applyAlignment="1" applyProtection="1">
      <alignment wrapText="1"/>
    </xf>
    <xf numFmtId="0" fontId="13" fillId="4" borderId="41" xfId="0" applyFont="1" applyFill="1" applyBorder="1" applyAlignment="1" applyProtection="1">
      <alignment horizontal="left" vertical="center"/>
    </xf>
    <xf numFmtId="0" fontId="13" fillId="4" borderId="43" xfId="0" applyFont="1" applyFill="1" applyBorder="1" applyProtection="1"/>
    <xf numFmtId="0" fontId="13" fillId="4" borderId="46" xfId="0" applyFont="1" applyFill="1" applyBorder="1" applyAlignment="1" applyProtection="1">
      <alignment horizontal="left" vertical="center"/>
    </xf>
    <xf numFmtId="0" fontId="13" fillId="4" borderId="47" xfId="0" applyFont="1" applyFill="1" applyBorder="1" applyProtection="1"/>
    <xf numFmtId="49" fontId="2" fillId="0" borderId="33" xfId="0" applyNumberFormat="1" applyFont="1" applyFill="1" applyBorder="1" applyAlignment="1" applyProtection="1">
      <alignment horizontal="center" vertical="top" wrapText="1"/>
    </xf>
    <xf numFmtId="0" fontId="5" fillId="0" borderId="33" xfId="0" applyFont="1" applyFill="1" applyBorder="1" applyAlignment="1" applyProtection="1">
      <alignment horizontal="center"/>
    </xf>
    <xf numFmtId="0" fontId="17" fillId="0" borderId="34" xfId="0" applyFont="1" applyFill="1" applyBorder="1" applyProtection="1"/>
    <xf numFmtId="0" fontId="0" fillId="0" borderId="0" xfId="0" applyFill="1"/>
    <xf numFmtId="0" fontId="10" fillId="0" borderId="0" xfId="0" applyFont="1" applyFill="1" applyAlignment="1">
      <alignment horizontal="center" vertical="top"/>
    </xf>
    <xf numFmtId="0" fontId="10" fillId="0" borderId="0" xfId="0" applyFont="1" applyFill="1" applyAlignment="1" applyProtection="1">
      <alignment horizontal="center" vertical="top"/>
    </xf>
    <xf numFmtId="0" fontId="14" fillId="2" borderId="13" xfId="0" applyFont="1" applyFill="1" applyBorder="1" applyProtection="1"/>
    <xf numFmtId="1" fontId="13" fillId="2" borderId="14" xfId="0" applyNumberFormat="1" applyFont="1" applyFill="1" applyBorder="1" applyAlignment="1" applyProtection="1">
      <alignment horizontal="center"/>
    </xf>
    <xf numFmtId="0" fontId="7" fillId="2" borderId="0" xfId="0" applyFont="1" applyFill="1" applyBorder="1" applyAlignment="1" applyProtection="1"/>
    <xf numFmtId="0" fontId="23" fillId="7" borderId="36" xfId="0" applyFont="1" applyFill="1" applyBorder="1" applyAlignment="1" applyProtection="1">
      <alignment horizontal="center" vertical="top"/>
    </xf>
    <xf numFmtId="49" fontId="12" fillId="2" borderId="4" xfId="2" applyNumberFormat="1" applyFont="1" applyFill="1" applyBorder="1" applyAlignment="1" applyProtection="1">
      <alignment horizontal="left" vertical="center" wrapText="1"/>
    </xf>
    <xf numFmtId="0" fontId="7" fillId="2" borderId="0" xfId="0" applyFont="1" applyFill="1" applyBorder="1" applyAlignment="1" applyProtection="1"/>
    <xf numFmtId="0" fontId="8" fillId="3" borderId="44" xfId="0" applyFont="1" applyFill="1" applyBorder="1" applyAlignment="1" applyProtection="1">
      <alignment horizontal="center" vertical="center" wrapText="1"/>
    </xf>
    <xf numFmtId="0" fontId="8" fillId="3" borderId="4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1" fillId="4" borderId="45" xfId="0" applyFont="1" applyFill="1" applyBorder="1" applyAlignment="1" applyProtection="1"/>
    <xf numFmtId="0" fontId="11" fillId="4" borderId="19" xfId="0" applyFont="1" applyFill="1" applyBorder="1" applyAlignment="1" applyProtection="1"/>
    <xf numFmtId="0" fontId="11" fillId="4" borderId="20" xfId="0" applyFont="1" applyFill="1" applyBorder="1" applyAlignment="1" applyProtection="1"/>
    <xf numFmtId="0" fontId="8" fillId="3" borderId="48" xfId="0" applyFont="1" applyFill="1" applyBorder="1" applyAlignment="1" applyProtection="1">
      <alignment horizontal="center" vertical="center" wrapText="1"/>
    </xf>
    <xf numFmtId="0" fontId="8" fillId="3" borderId="49"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11" fillId="4" borderId="27" xfId="0" applyFont="1" applyFill="1" applyBorder="1" applyAlignment="1" applyProtection="1"/>
    <xf numFmtId="0" fontId="11" fillId="4" borderId="28" xfId="0" applyFont="1" applyFill="1" applyBorder="1" applyAlignment="1" applyProtection="1"/>
  </cellXfs>
  <cellStyles count="5">
    <cellStyle name="Normal" xfId="0" builtinId="0"/>
    <cellStyle name="Normal 15" xfId="4"/>
    <cellStyle name="Normal 4" xfId="1"/>
    <cellStyle name="Normal 5" xfId="3"/>
    <cellStyle name="Normal_PRIO F5 3 Ackr och aukt Kravspec A9.10 051124" xfId="2"/>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workbookViewId="0"/>
  </sheetViews>
  <sheetFormatPr defaultRowHeight="15" x14ac:dyDescent="0.25"/>
  <cols>
    <col min="1" max="1" width="6.28515625" customWidth="1"/>
    <col min="2" max="2" width="55.7109375" customWidth="1"/>
    <col min="3" max="7" width="8.7109375" customWidth="1"/>
    <col min="8" max="8" width="35.7109375" customWidth="1"/>
    <col min="10" max="10" width="6.85546875" style="17" hidden="1" customWidth="1"/>
    <col min="11" max="11" width="10.140625" style="17" hidden="1" customWidth="1"/>
    <col min="12" max="12" width="10.5703125" style="17" hidden="1" customWidth="1"/>
  </cols>
  <sheetData>
    <row r="1" spans="1:12" s="8" customFormat="1" ht="14.25" customHeight="1" x14ac:dyDescent="0.2">
      <c r="A1" s="9" t="s">
        <v>0</v>
      </c>
      <c r="B1" s="10" t="s">
        <v>1</v>
      </c>
      <c r="C1" s="1"/>
      <c r="D1" s="1"/>
      <c r="E1" s="2"/>
      <c r="F1" s="2"/>
      <c r="G1" s="2"/>
      <c r="H1" s="149" t="s">
        <v>2</v>
      </c>
      <c r="J1" s="11"/>
      <c r="K1" s="11"/>
      <c r="L1" s="11"/>
    </row>
    <row r="2" spans="1:12" s="8" customFormat="1" ht="12.75" customHeight="1" x14ac:dyDescent="0.2">
      <c r="A2" s="9" t="s">
        <v>3</v>
      </c>
      <c r="B2" s="10" t="s">
        <v>4</v>
      </c>
      <c r="C2" s="1"/>
      <c r="D2" s="1"/>
      <c r="E2" s="3"/>
      <c r="F2" s="4"/>
      <c r="G2" s="4"/>
      <c r="H2" s="149"/>
      <c r="J2" s="11"/>
      <c r="K2" s="11"/>
      <c r="L2" s="11"/>
    </row>
    <row r="3" spans="1:12" s="8" customFormat="1" ht="12" customHeight="1" x14ac:dyDescent="0.2">
      <c r="A3" s="12"/>
      <c r="B3" s="10" t="s">
        <v>203</v>
      </c>
      <c r="C3" s="1"/>
      <c r="D3" s="1"/>
      <c r="E3" s="3"/>
      <c r="F3" s="4"/>
      <c r="G3" s="4"/>
      <c r="H3" s="146"/>
      <c r="J3" s="11"/>
      <c r="K3" s="11"/>
      <c r="L3" s="11"/>
    </row>
    <row r="4" spans="1:12" x14ac:dyDescent="0.25">
      <c r="A4" s="43"/>
      <c r="B4" s="44" t="s">
        <v>5</v>
      </c>
      <c r="C4" s="45"/>
      <c r="D4" s="46"/>
      <c r="E4" s="150" t="s">
        <v>6</v>
      </c>
      <c r="F4" s="153" t="s">
        <v>7</v>
      </c>
      <c r="G4" s="154"/>
      <c r="H4" s="155"/>
      <c r="J4" s="11"/>
      <c r="K4" s="11"/>
      <c r="L4" s="11"/>
    </row>
    <row r="5" spans="1:12" ht="18.75" customHeight="1" x14ac:dyDescent="0.25">
      <c r="A5" s="47"/>
      <c r="B5" s="148" t="s">
        <v>221</v>
      </c>
      <c r="C5" s="5" t="s">
        <v>8</v>
      </c>
      <c r="D5" s="6"/>
      <c r="E5" s="151"/>
      <c r="F5" s="134" t="s">
        <v>9</v>
      </c>
      <c r="G5" s="7"/>
      <c r="H5" s="48"/>
      <c r="J5" s="11"/>
      <c r="K5" s="11"/>
      <c r="L5" s="11"/>
    </row>
    <row r="6" spans="1:12" ht="23.25" x14ac:dyDescent="0.25">
      <c r="A6" s="89" t="s">
        <v>10</v>
      </c>
      <c r="B6" s="90" t="s">
        <v>11</v>
      </c>
      <c r="C6" s="5" t="s">
        <v>12</v>
      </c>
      <c r="D6" s="6" t="s">
        <v>13</v>
      </c>
      <c r="E6" s="152"/>
      <c r="F6" s="135" t="s">
        <v>14</v>
      </c>
      <c r="G6" s="91" t="s">
        <v>15</v>
      </c>
      <c r="H6" s="48" t="s">
        <v>162</v>
      </c>
      <c r="J6" s="13" t="s">
        <v>204</v>
      </c>
      <c r="K6" s="14" t="s">
        <v>205</v>
      </c>
      <c r="L6" s="14" t="s">
        <v>206</v>
      </c>
    </row>
    <row r="7" spans="1:12" x14ac:dyDescent="0.25">
      <c r="A7" s="103" t="s">
        <v>16</v>
      </c>
      <c r="B7" s="102" t="s">
        <v>17</v>
      </c>
      <c r="C7" s="102"/>
      <c r="D7" s="102"/>
      <c r="E7" s="102"/>
      <c r="F7" s="102"/>
      <c r="G7" s="102"/>
      <c r="H7" s="105"/>
      <c r="J7" s="15">
        <f>COUNTA(F7:H7)</f>
        <v>0</v>
      </c>
      <c r="K7" s="16">
        <f t="shared" ref="K7:K48" si="0">IF(OR(F7="Ja",G7="Ja"),D7,0)</f>
        <v>0</v>
      </c>
      <c r="L7" s="15">
        <f t="shared" ref="L7:L48" si="1">IF(J7&gt;0,1,0)</f>
        <v>0</v>
      </c>
    </row>
    <row r="8" spans="1:12" ht="24" x14ac:dyDescent="0.25">
      <c r="A8" s="75" t="s">
        <v>172</v>
      </c>
      <c r="B8" s="93" t="s">
        <v>18</v>
      </c>
      <c r="C8" s="94" t="s">
        <v>19</v>
      </c>
      <c r="D8" s="95"/>
      <c r="E8" s="96"/>
      <c r="F8" s="147" t="s">
        <v>220</v>
      </c>
      <c r="G8" s="96"/>
      <c r="H8" s="97"/>
      <c r="J8" s="15">
        <f t="shared" ref="J8:J48" si="2">COUNTA(F8:H8)</f>
        <v>1</v>
      </c>
      <c r="K8" s="16">
        <f t="shared" si="0"/>
        <v>0</v>
      </c>
      <c r="L8" s="15">
        <f t="shared" si="1"/>
        <v>1</v>
      </c>
    </row>
    <row r="9" spans="1:12" s="8" customFormat="1" ht="12" x14ac:dyDescent="0.2">
      <c r="A9" s="82" t="s">
        <v>21</v>
      </c>
      <c r="B9" s="98" t="s">
        <v>173</v>
      </c>
      <c r="C9" s="99"/>
      <c r="D9" s="100"/>
      <c r="E9" s="101"/>
      <c r="F9" s="101"/>
      <c r="G9" s="101"/>
      <c r="H9" s="104"/>
      <c r="J9" s="15">
        <f t="shared" si="2"/>
        <v>0</v>
      </c>
      <c r="K9" s="16">
        <f t="shared" si="0"/>
        <v>0</v>
      </c>
      <c r="L9" s="15">
        <f t="shared" si="1"/>
        <v>0</v>
      </c>
    </row>
    <row r="10" spans="1:12" ht="28.5" customHeight="1" x14ac:dyDescent="0.25">
      <c r="A10" s="75" t="s">
        <v>23</v>
      </c>
      <c r="B10" s="93" t="s">
        <v>20</v>
      </c>
      <c r="C10" s="94" t="s">
        <v>19</v>
      </c>
      <c r="D10" s="95"/>
      <c r="E10" s="96"/>
      <c r="F10" s="147" t="s">
        <v>220</v>
      </c>
      <c r="G10" s="96"/>
      <c r="H10" s="97"/>
      <c r="J10" s="15">
        <f t="shared" si="2"/>
        <v>1</v>
      </c>
      <c r="K10" s="16">
        <f t="shared" si="0"/>
        <v>0</v>
      </c>
      <c r="L10" s="15">
        <f t="shared" si="1"/>
        <v>1</v>
      </c>
    </row>
    <row r="11" spans="1:12" x14ac:dyDescent="0.25">
      <c r="A11" s="82" t="s">
        <v>30</v>
      </c>
      <c r="B11" s="81" t="s">
        <v>22</v>
      </c>
      <c r="C11" s="81"/>
      <c r="D11" s="81"/>
      <c r="E11" s="81"/>
      <c r="F11" s="81"/>
      <c r="G11" s="81"/>
      <c r="H11" s="83"/>
      <c r="I11" s="26"/>
      <c r="J11" s="15">
        <f t="shared" si="2"/>
        <v>0</v>
      </c>
      <c r="K11" s="16">
        <f t="shared" si="0"/>
        <v>0</v>
      </c>
      <c r="L11" s="15">
        <f t="shared" si="1"/>
        <v>0</v>
      </c>
    </row>
    <row r="12" spans="1:12" ht="19.5" customHeight="1" x14ac:dyDescent="0.25">
      <c r="A12" s="69" t="s">
        <v>32</v>
      </c>
      <c r="B12" s="84" t="s">
        <v>24</v>
      </c>
      <c r="C12" s="92" t="s">
        <v>19</v>
      </c>
      <c r="D12" s="72"/>
      <c r="E12" s="72"/>
      <c r="F12" s="147" t="s">
        <v>220</v>
      </c>
      <c r="G12" s="72"/>
      <c r="H12" s="74"/>
      <c r="J12" s="15">
        <f t="shared" si="2"/>
        <v>1</v>
      </c>
      <c r="K12" s="16">
        <f t="shared" si="0"/>
        <v>0</v>
      </c>
      <c r="L12" s="15">
        <f t="shared" si="1"/>
        <v>1</v>
      </c>
    </row>
    <row r="13" spans="1:12" ht="42.75" customHeight="1" x14ac:dyDescent="0.25">
      <c r="A13" s="49" t="s">
        <v>34</v>
      </c>
      <c r="B13" s="28" t="s">
        <v>25</v>
      </c>
      <c r="C13" s="29" t="s">
        <v>19</v>
      </c>
      <c r="D13" s="30"/>
      <c r="E13" s="30"/>
      <c r="F13" s="147" t="s">
        <v>220</v>
      </c>
      <c r="G13" s="30"/>
      <c r="H13" s="50"/>
      <c r="J13" s="15">
        <f t="shared" si="2"/>
        <v>1</v>
      </c>
      <c r="K13" s="16">
        <f t="shared" si="0"/>
        <v>0</v>
      </c>
      <c r="L13" s="15">
        <f t="shared" si="1"/>
        <v>1</v>
      </c>
    </row>
    <row r="14" spans="1:12" ht="66.75" customHeight="1" x14ac:dyDescent="0.25">
      <c r="A14" s="49" t="s">
        <v>36</v>
      </c>
      <c r="B14" s="28" t="s">
        <v>26</v>
      </c>
      <c r="C14" s="29" t="s">
        <v>19</v>
      </c>
      <c r="D14" s="30"/>
      <c r="E14" s="30"/>
      <c r="F14" s="147" t="s">
        <v>220</v>
      </c>
      <c r="G14" s="30"/>
      <c r="H14" s="50"/>
      <c r="J14" s="15">
        <f t="shared" si="2"/>
        <v>1</v>
      </c>
      <c r="K14" s="16">
        <f t="shared" si="0"/>
        <v>0</v>
      </c>
      <c r="L14" s="15">
        <f t="shared" si="1"/>
        <v>1</v>
      </c>
    </row>
    <row r="15" spans="1:12" ht="31.5" customHeight="1" x14ac:dyDescent="0.25">
      <c r="A15" s="49" t="s">
        <v>38</v>
      </c>
      <c r="B15" s="28" t="s">
        <v>27</v>
      </c>
      <c r="C15" s="29" t="s">
        <v>19</v>
      </c>
      <c r="D15" s="30"/>
      <c r="E15" s="30"/>
      <c r="F15" s="147" t="s">
        <v>220</v>
      </c>
      <c r="G15" s="30"/>
      <c r="H15" s="50"/>
      <c r="J15" s="15">
        <f t="shared" si="2"/>
        <v>1</v>
      </c>
      <c r="K15" s="16">
        <f t="shared" si="0"/>
        <v>0</v>
      </c>
      <c r="L15" s="15">
        <f t="shared" si="1"/>
        <v>1</v>
      </c>
    </row>
    <row r="16" spans="1:12" ht="39" customHeight="1" x14ac:dyDescent="0.25">
      <c r="A16" s="49" t="s">
        <v>174</v>
      </c>
      <c r="B16" s="28" t="s">
        <v>28</v>
      </c>
      <c r="C16" s="29" t="s">
        <v>19</v>
      </c>
      <c r="D16" s="30"/>
      <c r="E16" s="30"/>
      <c r="F16" s="147" t="s">
        <v>220</v>
      </c>
      <c r="G16" s="30"/>
      <c r="H16" s="50"/>
      <c r="J16" s="15">
        <f t="shared" si="2"/>
        <v>1</v>
      </c>
      <c r="K16" s="16">
        <f t="shared" si="0"/>
        <v>0</v>
      </c>
      <c r="L16" s="15">
        <f t="shared" si="1"/>
        <v>1</v>
      </c>
    </row>
    <row r="17" spans="1:12" ht="31.5" customHeight="1" x14ac:dyDescent="0.25">
      <c r="A17" s="63" t="s">
        <v>175</v>
      </c>
      <c r="B17" s="64" t="s">
        <v>29</v>
      </c>
      <c r="C17" s="85" t="s">
        <v>19</v>
      </c>
      <c r="D17" s="66"/>
      <c r="E17" s="66"/>
      <c r="F17" s="147" t="s">
        <v>220</v>
      </c>
      <c r="G17" s="66"/>
      <c r="H17" s="68"/>
      <c r="J17" s="15">
        <f t="shared" si="2"/>
        <v>1</v>
      </c>
      <c r="K17" s="16">
        <f t="shared" si="0"/>
        <v>0</v>
      </c>
      <c r="L17" s="15">
        <f t="shared" si="1"/>
        <v>1</v>
      </c>
    </row>
    <row r="18" spans="1:12" x14ac:dyDescent="0.25">
      <c r="A18" s="82" t="s">
        <v>41</v>
      </c>
      <c r="B18" s="81" t="s">
        <v>31</v>
      </c>
      <c r="C18" s="81"/>
      <c r="D18" s="81"/>
      <c r="E18" s="81"/>
      <c r="F18" s="81"/>
      <c r="G18" s="81"/>
      <c r="H18" s="83"/>
      <c r="J18" s="15">
        <f t="shared" si="2"/>
        <v>0</v>
      </c>
      <c r="K18" s="16">
        <f t="shared" si="0"/>
        <v>0</v>
      </c>
      <c r="L18" s="15">
        <f t="shared" si="1"/>
        <v>0</v>
      </c>
    </row>
    <row r="19" spans="1:12" s="141" customFormat="1" ht="25.5" x14ac:dyDescent="0.25">
      <c r="A19" s="69" t="s">
        <v>43</v>
      </c>
      <c r="B19" s="84" t="s">
        <v>33</v>
      </c>
      <c r="C19" s="138" t="s">
        <v>19</v>
      </c>
      <c r="D19" s="139"/>
      <c r="E19" s="139"/>
      <c r="F19" s="147" t="s">
        <v>220</v>
      </c>
      <c r="G19" s="139"/>
      <c r="H19" s="140"/>
      <c r="J19" s="142">
        <f t="shared" si="2"/>
        <v>1</v>
      </c>
      <c r="K19" s="143">
        <f t="shared" si="0"/>
        <v>0</v>
      </c>
      <c r="L19" s="142">
        <f t="shared" si="1"/>
        <v>1</v>
      </c>
    </row>
    <row r="20" spans="1:12" ht="41.25" customHeight="1" x14ac:dyDescent="0.25">
      <c r="A20" s="49" t="s">
        <v>45</v>
      </c>
      <c r="B20" s="28" t="s">
        <v>35</v>
      </c>
      <c r="C20" s="31" t="s">
        <v>19</v>
      </c>
      <c r="D20" s="30"/>
      <c r="E20" s="30"/>
      <c r="F20" s="147" t="s">
        <v>220</v>
      </c>
      <c r="G20" s="30"/>
      <c r="H20" s="50"/>
      <c r="J20" s="15">
        <f t="shared" si="2"/>
        <v>1</v>
      </c>
      <c r="K20" s="16">
        <f t="shared" si="0"/>
        <v>0</v>
      </c>
      <c r="L20" s="15">
        <f t="shared" si="1"/>
        <v>1</v>
      </c>
    </row>
    <row r="21" spans="1:12" ht="25.5" x14ac:dyDescent="0.25">
      <c r="A21" s="49" t="s">
        <v>47</v>
      </c>
      <c r="B21" s="28" t="s">
        <v>37</v>
      </c>
      <c r="C21" s="31" t="s">
        <v>19</v>
      </c>
      <c r="D21" s="30"/>
      <c r="E21" s="30"/>
      <c r="F21" s="147" t="s">
        <v>220</v>
      </c>
      <c r="G21" s="30"/>
      <c r="H21" s="50"/>
      <c r="J21" s="15">
        <f t="shared" si="2"/>
        <v>1</v>
      </c>
      <c r="K21" s="16">
        <f t="shared" si="0"/>
        <v>0</v>
      </c>
      <c r="L21" s="15">
        <f t="shared" si="1"/>
        <v>1</v>
      </c>
    </row>
    <row r="22" spans="1:12" ht="40.5" customHeight="1" x14ac:dyDescent="0.25">
      <c r="A22" s="49" t="s">
        <v>49</v>
      </c>
      <c r="B22" s="28" t="s">
        <v>39</v>
      </c>
      <c r="C22" s="31" t="s">
        <v>19</v>
      </c>
      <c r="D22" s="30"/>
      <c r="E22" s="30"/>
      <c r="F22" s="147" t="s">
        <v>220</v>
      </c>
      <c r="G22" s="30"/>
      <c r="H22" s="50"/>
      <c r="J22" s="15">
        <f t="shared" si="2"/>
        <v>1</v>
      </c>
      <c r="K22" s="16">
        <f t="shared" si="0"/>
        <v>0</v>
      </c>
      <c r="L22" s="15">
        <f t="shared" si="1"/>
        <v>1</v>
      </c>
    </row>
    <row r="23" spans="1:12" x14ac:dyDescent="0.25">
      <c r="A23" s="49" t="s">
        <v>51</v>
      </c>
      <c r="B23" s="28" t="s">
        <v>223</v>
      </c>
      <c r="C23" s="31" t="s">
        <v>219</v>
      </c>
      <c r="D23" s="32"/>
      <c r="E23" s="32"/>
      <c r="F23" s="147"/>
      <c r="G23" s="32"/>
      <c r="H23" s="147"/>
      <c r="J23" s="15">
        <f t="shared" si="2"/>
        <v>0</v>
      </c>
      <c r="K23" s="16">
        <f t="shared" si="0"/>
        <v>0</v>
      </c>
      <c r="L23" s="15">
        <f t="shared" si="1"/>
        <v>0</v>
      </c>
    </row>
    <row r="24" spans="1:12" ht="18.75" customHeight="1" x14ac:dyDescent="0.25">
      <c r="A24" s="63" t="s">
        <v>176</v>
      </c>
      <c r="B24" s="64" t="s">
        <v>40</v>
      </c>
      <c r="C24" s="65" t="s">
        <v>19</v>
      </c>
      <c r="D24" s="66"/>
      <c r="E24" s="66"/>
      <c r="F24" s="147" t="s">
        <v>220</v>
      </c>
      <c r="G24" s="66"/>
      <c r="H24" s="68"/>
      <c r="J24" s="15">
        <f t="shared" si="2"/>
        <v>1</v>
      </c>
      <c r="K24" s="16">
        <f t="shared" si="0"/>
        <v>0</v>
      </c>
      <c r="L24" s="15">
        <f t="shared" si="1"/>
        <v>1</v>
      </c>
    </row>
    <row r="25" spans="1:12" x14ac:dyDescent="0.25">
      <c r="A25" s="82" t="s">
        <v>65</v>
      </c>
      <c r="B25" s="81" t="s">
        <v>42</v>
      </c>
      <c r="C25" s="81"/>
      <c r="D25" s="81"/>
      <c r="E25" s="81"/>
      <c r="F25" s="81"/>
      <c r="G25" s="81"/>
      <c r="H25" s="83"/>
      <c r="J25" s="15">
        <f t="shared" si="2"/>
        <v>0</v>
      </c>
      <c r="K25" s="16">
        <f t="shared" si="0"/>
        <v>0</v>
      </c>
      <c r="L25" s="15">
        <f t="shared" si="1"/>
        <v>0</v>
      </c>
    </row>
    <row r="26" spans="1:12" ht="25.5" x14ac:dyDescent="0.25">
      <c r="A26" s="69" t="s">
        <v>67</v>
      </c>
      <c r="B26" s="84" t="s">
        <v>44</v>
      </c>
      <c r="C26" s="71" t="s">
        <v>19</v>
      </c>
      <c r="D26" s="72"/>
      <c r="E26" s="72"/>
      <c r="F26" s="147" t="s">
        <v>220</v>
      </c>
      <c r="G26" s="72"/>
      <c r="H26" s="74"/>
      <c r="J26" s="15">
        <f t="shared" si="2"/>
        <v>1</v>
      </c>
      <c r="K26" s="16">
        <f t="shared" si="0"/>
        <v>0</v>
      </c>
      <c r="L26" s="15">
        <f t="shared" si="1"/>
        <v>1</v>
      </c>
    </row>
    <row r="27" spans="1:12" ht="55.5" customHeight="1" x14ac:dyDescent="0.25">
      <c r="A27" s="49" t="s">
        <v>177</v>
      </c>
      <c r="B27" s="28" t="s">
        <v>46</v>
      </c>
      <c r="C27" s="31" t="s">
        <v>19</v>
      </c>
      <c r="D27" s="30"/>
      <c r="E27" s="30"/>
      <c r="F27" s="147" t="s">
        <v>220</v>
      </c>
      <c r="G27" s="30"/>
      <c r="H27" s="50"/>
      <c r="J27" s="15">
        <f t="shared" si="2"/>
        <v>1</v>
      </c>
      <c r="K27" s="16">
        <f t="shared" si="0"/>
        <v>0</v>
      </c>
      <c r="L27" s="15">
        <f t="shared" si="1"/>
        <v>1</v>
      </c>
    </row>
    <row r="28" spans="1:12" s="141" customFormat="1" ht="25.5" x14ac:dyDescent="0.25">
      <c r="A28" s="49" t="s">
        <v>178</v>
      </c>
      <c r="B28" s="28" t="s">
        <v>48</v>
      </c>
      <c r="C28" s="33" t="s">
        <v>19</v>
      </c>
      <c r="D28" s="34"/>
      <c r="E28" s="34"/>
      <c r="F28" s="147" t="s">
        <v>220</v>
      </c>
      <c r="G28" s="34"/>
      <c r="H28" s="51"/>
      <c r="J28" s="142">
        <f t="shared" si="2"/>
        <v>1</v>
      </c>
      <c r="K28" s="143">
        <f t="shared" si="0"/>
        <v>0</v>
      </c>
      <c r="L28" s="142">
        <f t="shared" si="1"/>
        <v>1</v>
      </c>
    </row>
    <row r="29" spans="1:12" ht="54.75" customHeight="1" x14ac:dyDescent="0.25">
      <c r="A29" s="49" t="s">
        <v>179</v>
      </c>
      <c r="B29" s="28" t="s">
        <v>50</v>
      </c>
      <c r="C29" s="31" t="s">
        <v>19</v>
      </c>
      <c r="D29" s="30"/>
      <c r="E29" s="30"/>
      <c r="F29" s="147" t="s">
        <v>220</v>
      </c>
      <c r="G29" s="30"/>
      <c r="H29" s="50"/>
      <c r="J29" s="15">
        <f t="shared" si="2"/>
        <v>1</v>
      </c>
      <c r="K29" s="16">
        <f t="shared" si="0"/>
        <v>0</v>
      </c>
      <c r="L29" s="15">
        <f t="shared" si="1"/>
        <v>1</v>
      </c>
    </row>
    <row r="30" spans="1:12" ht="56.25" customHeight="1" x14ac:dyDescent="0.25">
      <c r="A30" s="49" t="s">
        <v>180</v>
      </c>
      <c r="B30" s="28" t="s">
        <v>52</v>
      </c>
      <c r="C30" s="31" t="s">
        <v>19</v>
      </c>
      <c r="D30" s="30"/>
      <c r="E30" s="30"/>
      <c r="F30" s="147" t="s">
        <v>220</v>
      </c>
      <c r="G30" s="30"/>
      <c r="H30" s="50"/>
      <c r="J30" s="15">
        <f t="shared" si="2"/>
        <v>1</v>
      </c>
      <c r="K30" s="16">
        <f t="shared" si="0"/>
        <v>0</v>
      </c>
      <c r="L30" s="15">
        <f t="shared" si="1"/>
        <v>1</v>
      </c>
    </row>
    <row r="31" spans="1:12" ht="42.75" customHeight="1" x14ac:dyDescent="0.25">
      <c r="A31" s="49" t="s">
        <v>181</v>
      </c>
      <c r="B31" s="28" t="s">
        <v>53</v>
      </c>
      <c r="C31" s="31" t="s">
        <v>19</v>
      </c>
      <c r="D31" s="30"/>
      <c r="E31" s="30"/>
      <c r="F31" s="147" t="s">
        <v>220</v>
      </c>
      <c r="G31" s="30"/>
      <c r="H31" s="50"/>
      <c r="J31" s="15">
        <f t="shared" si="2"/>
        <v>1</v>
      </c>
      <c r="K31" s="16">
        <f t="shared" si="0"/>
        <v>0</v>
      </c>
      <c r="L31" s="15">
        <f t="shared" si="1"/>
        <v>1</v>
      </c>
    </row>
    <row r="32" spans="1:12" ht="42" customHeight="1" x14ac:dyDescent="0.25">
      <c r="A32" s="49" t="s">
        <v>182</v>
      </c>
      <c r="B32" s="28" t="s">
        <v>54</v>
      </c>
      <c r="C32" s="31" t="s">
        <v>19</v>
      </c>
      <c r="D32" s="30"/>
      <c r="E32" s="30"/>
      <c r="F32" s="147" t="s">
        <v>220</v>
      </c>
      <c r="G32" s="30"/>
      <c r="H32" s="50"/>
      <c r="J32" s="15">
        <f t="shared" si="2"/>
        <v>1</v>
      </c>
      <c r="K32" s="16">
        <f t="shared" si="0"/>
        <v>0</v>
      </c>
      <c r="L32" s="15">
        <f t="shared" si="1"/>
        <v>1</v>
      </c>
    </row>
    <row r="33" spans="1:12" ht="33" customHeight="1" x14ac:dyDescent="0.25">
      <c r="A33" s="49" t="s">
        <v>183</v>
      </c>
      <c r="B33" s="28" t="s">
        <v>55</v>
      </c>
      <c r="C33" s="31" t="s">
        <v>19</v>
      </c>
      <c r="D33" s="30"/>
      <c r="E33" s="30"/>
      <c r="F33" s="147" t="s">
        <v>220</v>
      </c>
      <c r="G33" s="30"/>
      <c r="H33" s="50"/>
      <c r="J33" s="15">
        <f t="shared" si="2"/>
        <v>1</v>
      </c>
      <c r="K33" s="16">
        <f t="shared" si="0"/>
        <v>0</v>
      </c>
      <c r="L33" s="15">
        <f t="shared" si="1"/>
        <v>1</v>
      </c>
    </row>
    <row r="34" spans="1:12" ht="30" customHeight="1" x14ac:dyDescent="0.25">
      <c r="A34" s="49" t="s">
        <v>184</v>
      </c>
      <c r="B34" s="28" t="s">
        <v>56</v>
      </c>
      <c r="C34" s="33" t="s">
        <v>19</v>
      </c>
      <c r="D34" s="34"/>
      <c r="E34" s="34"/>
      <c r="F34" s="147" t="s">
        <v>220</v>
      </c>
      <c r="G34" s="34"/>
      <c r="H34" s="51"/>
      <c r="J34" s="15">
        <f t="shared" si="2"/>
        <v>1</v>
      </c>
      <c r="K34" s="16">
        <f t="shared" si="0"/>
        <v>0</v>
      </c>
      <c r="L34" s="15">
        <f t="shared" si="1"/>
        <v>1</v>
      </c>
    </row>
    <row r="35" spans="1:12" ht="25.5" x14ac:dyDescent="0.25">
      <c r="A35" s="49" t="s">
        <v>185</v>
      </c>
      <c r="B35" s="28" t="s">
        <v>57</v>
      </c>
      <c r="C35" s="33" t="s">
        <v>19</v>
      </c>
      <c r="D35" s="34"/>
      <c r="E35" s="34"/>
      <c r="F35" s="147" t="s">
        <v>220</v>
      </c>
      <c r="G35" s="34"/>
      <c r="H35" s="51"/>
      <c r="J35" s="15">
        <f t="shared" si="2"/>
        <v>1</v>
      </c>
      <c r="K35" s="16">
        <f t="shared" si="0"/>
        <v>0</v>
      </c>
      <c r="L35" s="15">
        <f t="shared" si="1"/>
        <v>1</v>
      </c>
    </row>
    <row r="36" spans="1:12" ht="25.5" x14ac:dyDescent="0.25">
      <c r="A36" s="49" t="s">
        <v>186</v>
      </c>
      <c r="B36" s="35" t="s">
        <v>58</v>
      </c>
      <c r="C36" s="31" t="s">
        <v>19</v>
      </c>
      <c r="D36" s="30"/>
      <c r="E36" s="30"/>
      <c r="F36" s="147" t="s">
        <v>220</v>
      </c>
      <c r="G36" s="30"/>
      <c r="H36" s="50"/>
      <c r="J36" s="15">
        <f t="shared" si="2"/>
        <v>1</v>
      </c>
      <c r="K36" s="16">
        <f t="shared" si="0"/>
        <v>0</v>
      </c>
      <c r="L36" s="15">
        <f t="shared" si="1"/>
        <v>1</v>
      </c>
    </row>
    <row r="37" spans="1:12" x14ac:dyDescent="0.25">
      <c r="A37" s="49" t="s">
        <v>187</v>
      </c>
      <c r="B37" s="36" t="s">
        <v>59</v>
      </c>
      <c r="C37" s="31" t="s">
        <v>19</v>
      </c>
      <c r="D37" s="30"/>
      <c r="E37" s="30"/>
      <c r="F37" s="147" t="s">
        <v>220</v>
      </c>
      <c r="G37" s="30"/>
      <c r="H37" s="50"/>
      <c r="J37" s="15">
        <f t="shared" si="2"/>
        <v>1</v>
      </c>
      <c r="K37" s="16">
        <f t="shared" si="0"/>
        <v>0</v>
      </c>
      <c r="L37" s="15">
        <f t="shared" si="1"/>
        <v>1</v>
      </c>
    </row>
    <row r="38" spans="1:12" ht="30" customHeight="1" x14ac:dyDescent="0.25">
      <c r="A38" s="49" t="s">
        <v>188</v>
      </c>
      <c r="B38" s="28" t="s">
        <v>60</v>
      </c>
      <c r="C38" s="31" t="s">
        <v>19</v>
      </c>
      <c r="D38" s="30"/>
      <c r="E38" s="30"/>
      <c r="F38" s="147" t="s">
        <v>220</v>
      </c>
      <c r="G38" s="30"/>
      <c r="H38" s="50"/>
      <c r="J38" s="15">
        <f t="shared" si="2"/>
        <v>1</v>
      </c>
      <c r="K38" s="16">
        <f t="shared" si="0"/>
        <v>0</v>
      </c>
      <c r="L38" s="15">
        <f t="shared" si="1"/>
        <v>1</v>
      </c>
    </row>
    <row r="39" spans="1:12" ht="44.25" customHeight="1" x14ac:dyDescent="0.25">
      <c r="A39" s="49" t="s">
        <v>189</v>
      </c>
      <c r="B39" s="28" t="s">
        <v>61</v>
      </c>
      <c r="C39" s="31" t="s">
        <v>19</v>
      </c>
      <c r="D39" s="30"/>
      <c r="E39" s="30"/>
      <c r="F39" s="147" t="s">
        <v>220</v>
      </c>
      <c r="G39" s="30"/>
      <c r="H39" s="50"/>
      <c r="J39" s="15">
        <f t="shared" si="2"/>
        <v>1</v>
      </c>
      <c r="K39" s="16">
        <f t="shared" si="0"/>
        <v>0</v>
      </c>
      <c r="L39" s="15">
        <f t="shared" si="1"/>
        <v>1</v>
      </c>
    </row>
    <row r="40" spans="1:12" ht="40.5" customHeight="1" x14ac:dyDescent="0.25">
      <c r="A40" s="49" t="s">
        <v>190</v>
      </c>
      <c r="B40" s="28" t="s">
        <v>62</v>
      </c>
      <c r="C40" s="31" t="s">
        <v>19</v>
      </c>
      <c r="D40" s="30"/>
      <c r="E40" s="30"/>
      <c r="F40" s="147" t="s">
        <v>220</v>
      </c>
      <c r="G40" s="30"/>
      <c r="H40" s="50"/>
      <c r="J40" s="15">
        <f t="shared" si="2"/>
        <v>1</v>
      </c>
      <c r="K40" s="16">
        <f t="shared" si="0"/>
        <v>0</v>
      </c>
      <c r="L40" s="15">
        <f t="shared" si="1"/>
        <v>1</v>
      </c>
    </row>
    <row r="41" spans="1:12" ht="30.75" customHeight="1" x14ac:dyDescent="0.25">
      <c r="A41" s="49" t="s">
        <v>191</v>
      </c>
      <c r="B41" s="28" t="s">
        <v>63</v>
      </c>
      <c r="C41" s="31" t="s">
        <v>19</v>
      </c>
      <c r="D41" s="30"/>
      <c r="E41" s="30"/>
      <c r="F41" s="147" t="s">
        <v>220</v>
      </c>
      <c r="G41" s="30"/>
      <c r="H41" s="50"/>
      <c r="J41" s="15">
        <f t="shared" si="2"/>
        <v>1</v>
      </c>
      <c r="K41" s="16">
        <f t="shared" si="0"/>
        <v>0</v>
      </c>
      <c r="L41" s="15">
        <f t="shared" si="1"/>
        <v>1</v>
      </c>
    </row>
    <row r="42" spans="1:12" ht="93.75" customHeight="1" x14ac:dyDescent="0.25">
      <c r="A42" s="49" t="s">
        <v>192</v>
      </c>
      <c r="B42" s="35" t="s">
        <v>218</v>
      </c>
      <c r="C42" s="31" t="s">
        <v>19</v>
      </c>
      <c r="D42" s="30"/>
      <c r="E42" s="30"/>
      <c r="F42" s="147" t="s">
        <v>220</v>
      </c>
      <c r="G42" s="30"/>
      <c r="H42" s="50"/>
      <c r="J42" s="15">
        <f t="shared" si="2"/>
        <v>1</v>
      </c>
      <c r="K42" s="16">
        <f t="shared" si="0"/>
        <v>0</v>
      </c>
      <c r="L42" s="15">
        <f t="shared" si="1"/>
        <v>1</v>
      </c>
    </row>
    <row r="43" spans="1:12" ht="25.5" x14ac:dyDescent="0.25">
      <c r="A43" s="49" t="s">
        <v>193</v>
      </c>
      <c r="B43" s="64" t="s">
        <v>64</v>
      </c>
      <c r="C43" s="65" t="s">
        <v>19</v>
      </c>
      <c r="D43" s="66"/>
      <c r="E43" s="66"/>
      <c r="F43" s="147" t="s">
        <v>220</v>
      </c>
      <c r="G43" s="66"/>
      <c r="H43" s="68"/>
      <c r="J43" s="15">
        <f t="shared" si="2"/>
        <v>1</v>
      </c>
      <c r="K43" s="16">
        <f t="shared" si="0"/>
        <v>0</v>
      </c>
      <c r="L43" s="15">
        <f t="shared" si="1"/>
        <v>1</v>
      </c>
    </row>
    <row r="44" spans="1:12" x14ac:dyDescent="0.25">
      <c r="A44" s="82" t="s">
        <v>68</v>
      </c>
      <c r="B44" s="81" t="s">
        <v>66</v>
      </c>
      <c r="C44" s="81"/>
      <c r="D44" s="81"/>
      <c r="E44" s="81"/>
      <c r="F44" s="81"/>
      <c r="G44" s="81"/>
      <c r="H44" s="83"/>
      <c r="J44" s="15">
        <f t="shared" si="2"/>
        <v>0</v>
      </c>
      <c r="K44" s="16">
        <f t="shared" si="0"/>
        <v>0</v>
      </c>
      <c r="L44" s="15">
        <f t="shared" si="1"/>
        <v>0</v>
      </c>
    </row>
    <row r="45" spans="1:12" ht="28.5" customHeight="1" x14ac:dyDescent="0.25">
      <c r="A45" s="75" t="s">
        <v>70</v>
      </c>
      <c r="B45" s="76" t="s">
        <v>224</v>
      </c>
      <c r="C45" s="77" t="s">
        <v>19</v>
      </c>
      <c r="D45" s="78"/>
      <c r="E45" s="78"/>
      <c r="F45" s="147" t="s">
        <v>220</v>
      </c>
      <c r="G45" s="78"/>
      <c r="H45" s="80"/>
      <c r="J45" s="15">
        <f t="shared" si="2"/>
        <v>1</v>
      </c>
      <c r="K45" s="16">
        <f t="shared" si="0"/>
        <v>0</v>
      </c>
      <c r="L45" s="15">
        <f t="shared" si="1"/>
        <v>1</v>
      </c>
    </row>
    <row r="46" spans="1:12" x14ac:dyDescent="0.25">
      <c r="A46" s="82" t="s">
        <v>194</v>
      </c>
      <c r="B46" s="81" t="s">
        <v>69</v>
      </c>
      <c r="C46" s="81"/>
      <c r="D46" s="81"/>
      <c r="E46" s="81"/>
      <c r="F46" s="81"/>
      <c r="G46" s="81"/>
      <c r="H46" s="83"/>
      <c r="J46" s="15">
        <f t="shared" si="2"/>
        <v>0</v>
      </c>
      <c r="K46" s="16">
        <f t="shared" si="0"/>
        <v>0</v>
      </c>
      <c r="L46" s="15">
        <f t="shared" si="1"/>
        <v>0</v>
      </c>
    </row>
    <row r="47" spans="1:12" ht="41.25" customHeight="1" x14ac:dyDescent="0.25">
      <c r="A47" s="69" t="s">
        <v>195</v>
      </c>
      <c r="B47" s="70" t="s">
        <v>225</v>
      </c>
      <c r="C47" s="71" t="s">
        <v>19</v>
      </c>
      <c r="D47" s="72"/>
      <c r="E47" s="72"/>
      <c r="F47" s="147" t="s">
        <v>220</v>
      </c>
      <c r="G47" s="72"/>
      <c r="H47" s="74"/>
      <c r="J47" s="15">
        <f t="shared" si="2"/>
        <v>1</v>
      </c>
      <c r="K47" s="16">
        <f t="shared" si="0"/>
        <v>0</v>
      </c>
      <c r="L47" s="15">
        <f t="shared" si="1"/>
        <v>1</v>
      </c>
    </row>
    <row r="48" spans="1:12" ht="30" customHeight="1" thickBot="1" x14ac:dyDescent="0.3">
      <c r="A48" s="52" t="s">
        <v>196</v>
      </c>
      <c r="B48" s="133" t="s">
        <v>71</v>
      </c>
      <c r="C48" s="53" t="s">
        <v>19</v>
      </c>
      <c r="D48" s="53"/>
      <c r="E48" s="53"/>
      <c r="F48" s="147" t="s">
        <v>220</v>
      </c>
      <c r="G48" s="53"/>
      <c r="H48" s="54"/>
      <c r="J48" s="15">
        <f t="shared" si="2"/>
        <v>1</v>
      </c>
      <c r="K48" s="16">
        <f t="shared" si="0"/>
        <v>0</v>
      </c>
      <c r="L48" s="15">
        <f t="shared" si="1"/>
        <v>1</v>
      </c>
    </row>
    <row r="49" spans="2:12" ht="15.75" thickBot="1" x14ac:dyDescent="0.3">
      <c r="K49" s="18">
        <f>SUM(K7:K48)</f>
        <v>0</v>
      </c>
      <c r="L49" s="18">
        <f>SUM(L7:L48)</f>
        <v>34</v>
      </c>
    </row>
    <row r="50" spans="2:12" hidden="1" x14ac:dyDescent="0.25"/>
    <row r="51" spans="2:12" ht="15.75" hidden="1" thickBot="1" x14ac:dyDescent="0.3">
      <c r="B51" s="20" t="s">
        <v>207</v>
      </c>
      <c r="C51" s="21"/>
    </row>
    <row r="52" spans="2:12" hidden="1" x14ac:dyDescent="0.25">
      <c r="B52" s="22" t="s">
        <v>161</v>
      </c>
      <c r="C52" s="23">
        <f>COUNTA(C7:C48)</f>
        <v>35</v>
      </c>
    </row>
    <row r="53" spans="2:12" hidden="1" x14ac:dyDescent="0.25">
      <c r="B53" s="24" t="s">
        <v>208</v>
      </c>
      <c r="C53" s="25">
        <f>L49</f>
        <v>34</v>
      </c>
    </row>
    <row r="54" spans="2:12" ht="15.75" hidden="1" thickBot="1" x14ac:dyDescent="0.3">
      <c r="B54" s="144" t="s">
        <v>209</v>
      </c>
      <c r="C54" s="145">
        <f>C52-C53</f>
        <v>1</v>
      </c>
    </row>
  </sheetData>
  <sheetProtection algorithmName="SHA-512" hashValue="hSXs3mqsM1FHkEJkewvyJeIa9/EHQ/rZxwKCuDWa65G3qxRRXQzpOPuFwMSme1irU1NbiWbmVhzJnEjZANPrUQ==" saltValue="Pz4n3Q0hRbqFFZNB9iaX/Q==" spinCount="100000" sheet="1" formatCells="0" formatColumns="0" formatRows="0"/>
  <mergeCells count="3">
    <mergeCell ref="H1:H2"/>
    <mergeCell ref="E4:E6"/>
    <mergeCell ref="F4:H4"/>
  </mergeCells>
  <conditionalFormatting sqref="F8">
    <cfRule type="cellIs" dxfId="30" priority="16" operator="equal">
      <formula>"Ja"</formula>
    </cfRule>
  </conditionalFormatting>
  <conditionalFormatting sqref="F10">
    <cfRule type="cellIs" dxfId="29" priority="8" operator="equal">
      <formula>"Ja"</formula>
    </cfRule>
  </conditionalFormatting>
  <conditionalFormatting sqref="F12:F17">
    <cfRule type="cellIs" dxfId="28" priority="7" operator="equal">
      <formula>"Ja"</formula>
    </cfRule>
  </conditionalFormatting>
  <conditionalFormatting sqref="F19:F23">
    <cfRule type="cellIs" dxfId="27" priority="6" operator="equal">
      <formula>"Ja"</formula>
    </cfRule>
  </conditionalFormatting>
  <conditionalFormatting sqref="H23">
    <cfRule type="cellIs" dxfId="26" priority="5" operator="equal">
      <formula>"Ja"</formula>
    </cfRule>
  </conditionalFormatting>
  <conditionalFormatting sqref="F24">
    <cfRule type="cellIs" dxfId="25" priority="4" operator="equal">
      <formula>"Ja"</formula>
    </cfRule>
  </conditionalFormatting>
  <conditionalFormatting sqref="F26:F43">
    <cfRule type="cellIs" dxfId="24" priority="3" operator="equal">
      <formula>"Ja"</formula>
    </cfRule>
  </conditionalFormatting>
  <conditionalFormatting sqref="F45">
    <cfRule type="cellIs" dxfId="23" priority="2" operator="equal">
      <formula>"Ja"</formula>
    </cfRule>
  </conditionalFormatting>
  <conditionalFormatting sqref="F47:F48">
    <cfRule type="cellIs" dxfId="22" priority="1" operator="equal">
      <formula>"Ja"</formula>
    </cfRule>
  </conditionalFormatting>
  <dataValidations disablePrompts="1" count="1">
    <dataValidation type="list" allowBlank="1" showInputMessage="1" showErrorMessage="1" sqref="F8 F10 F12:F17 F19:F22 F24 F45 F47:F48 F26:F43">
      <formula1>"Ja, Nej"</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zoomScaleNormal="100" workbookViewId="0"/>
  </sheetViews>
  <sheetFormatPr defaultRowHeight="15" x14ac:dyDescent="0.25"/>
  <cols>
    <col min="1" max="1" width="6.28515625" customWidth="1"/>
    <col min="2" max="2" width="55.7109375" customWidth="1"/>
    <col min="3" max="7" width="8.7109375" customWidth="1"/>
    <col min="8" max="8" width="35.7109375" customWidth="1"/>
    <col min="10" max="10" width="6.85546875" style="17" hidden="1" customWidth="1"/>
    <col min="11" max="11" width="10.140625" style="17" hidden="1" customWidth="1"/>
    <col min="12" max="12" width="10.5703125" style="17" hidden="1" customWidth="1"/>
  </cols>
  <sheetData>
    <row r="1" spans="1:14" s="8" customFormat="1" ht="14.25" customHeight="1" x14ac:dyDescent="0.2">
      <c r="A1" s="9" t="s">
        <v>0</v>
      </c>
      <c r="B1" s="10" t="s">
        <v>1</v>
      </c>
      <c r="C1" s="1"/>
      <c r="D1" s="1"/>
      <c r="E1" s="2"/>
      <c r="F1" s="2"/>
      <c r="G1" s="2"/>
      <c r="H1" s="149" t="s">
        <v>2</v>
      </c>
      <c r="J1" s="11"/>
      <c r="K1" s="11"/>
      <c r="L1" s="11"/>
    </row>
    <row r="2" spans="1:14" s="8" customFormat="1" ht="12.75" customHeight="1" x14ac:dyDescent="0.2">
      <c r="A2" s="9" t="s">
        <v>3</v>
      </c>
      <c r="B2" s="10" t="s">
        <v>4</v>
      </c>
      <c r="C2" s="1"/>
      <c r="D2" s="1"/>
      <c r="E2" s="3"/>
      <c r="F2" s="4"/>
      <c r="G2" s="4"/>
      <c r="H2" s="149"/>
      <c r="J2" s="11"/>
      <c r="K2" s="11"/>
      <c r="L2" s="11"/>
    </row>
    <row r="3" spans="1:14" s="8" customFormat="1" ht="12" customHeight="1" x14ac:dyDescent="0.2">
      <c r="A3" s="12"/>
      <c r="B3" s="10" t="s">
        <v>203</v>
      </c>
      <c r="C3" s="1"/>
      <c r="D3" s="1"/>
      <c r="E3" s="3"/>
      <c r="F3" s="4"/>
      <c r="G3" s="4"/>
      <c r="H3" s="146"/>
      <c r="J3" s="11"/>
      <c r="K3" s="11"/>
      <c r="L3" s="11"/>
    </row>
    <row r="4" spans="1:14" ht="14.25" customHeight="1" x14ac:dyDescent="0.25">
      <c r="A4" s="43"/>
      <c r="B4" s="44" t="s">
        <v>5</v>
      </c>
      <c r="C4" s="45"/>
      <c r="D4" s="46"/>
      <c r="E4" s="156" t="s">
        <v>6</v>
      </c>
      <c r="F4" s="159" t="s">
        <v>7</v>
      </c>
      <c r="G4" s="159"/>
      <c r="H4" s="160"/>
      <c r="J4" s="11"/>
      <c r="K4" s="11"/>
      <c r="L4" s="11"/>
    </row>
    <row r="5" spans="1:14" ht="19.5" customHeight="1" x14ac:dyDescent="0.25">
      <c r="A5" s="47"/>
      <c r="B5" s="148" t="s">
        <v>221</v>
      </c>
      <c r="C5" s="5" t="s">
        <v>8</v>
      </c>
      <c r="D5" s="6"/>
      <c r="E5" s="157"/>
      <c r="F5" s="136" t="s">
        <v>9</v>
      </c>
      <c r="G5" s="7"/>
      <c r="H5" s="48"/>
      <c r="J5" s="11"/>
      <c r="K5" s="11"/>
      <c r="L5" s="11"/>
    </row>
    <row r="6" spans="1:14" ht="21" customHeight="1" x14ac:dyDescent="0.25">
      <c r="A6" s="89" t="s">
        <v>10</v>
      </c>
      <c r="B6" s="90" t="s">
        <v>11</v>
      </c>
      <c r="C6" s="5" t="s">
        <v>12</v>
      </c>
      <c r="D6" s="6" t="s">
        <v>13</v>
      </c>
      <c r="E6" s="158"/>
      <c r="F6" s="137" t="s">
        <v>14</v>
      </c>
      <c r="G6" s="91" t="s">
        <v>15</v>
      </c>
      <c r="H6" s="48" t="s">
        <v>162</v>
      </c>
      <c r="J6" s="13" t="s">
        <v>204</v>
      </c>
      <c r="K6" s="14" t="s">
        <v>205</v>
      </c>
      <c r="L6" s="14" t="s">
        <v>206</v>
      </c>
    </row>
    <row r="7" spans="1:14" x14ac:dyDescent="0.25">
      <c r="A7" s="103" t="s">
        <v>72</v>
      </c>
      <c r="B7" s="102" t="s">
        <v>73</v>
      </c>
      <c r="C7" s="131"/>
      <c r="D7" s="131"/>
      <c r="E7" s="131"/>
      <c r="F7" s="131"/>
      <c r="G7" s="131"/>
      <c r="H7" s="132"/>
      <c r="J7" s="15">
        <f>COUNTA(F7:H7)</f>
        <v>0</v>
      </c>
      <c r="K7" s="16">
        <f t="shared" ref="K7:K62" si="0">IF(OR(F7="Ja",G7="Ja"),D7,0)</f>
        <v>0</v>
      </c>
      <c r="L7" s="15">
        <f t="shared" ref="L7:L62" si="1">IF(J7&gt;0,1,0)</f>
        <v>0</v>
      </c>
    </row>
    <row r="8" spans="1:14" ht="24" x14ac:dyDescent="0.25">
      <c r="A8" s="128" t="s">
        <v>74</v>
      </c>
      <c r="B8" s="93" t="s">
        <v>222</v>
      </c>
      <c r="C8" s="129" t="s">
        <v>19</v>
      </c>
      <c r="D8" s="129"/>
      <c r="E8" s="129" t="s">
        <v>75</v>
      </c>
      <c r="F8" s="79"/>
      <c r="G8" s="147" t="s">
        <v>220</v>
      </c>
      <c r="H8" s="130"/>
      <c r="J8" s="15">
        <f t="shared" ref="J8:J62" si="2">COUNTA(F8:H8)</f>
        <v>1</v>
      </c>
      <c r="K8" s="16">
        <f t="shared" si="0"/>
        <v>0</v>
      </c>
      <c r="L8" s="15">
        <f t="shared" si="1"/>
        <v>1</v>
      </c>
    </row>
    <row r="9" spans="1:14" x14ac:dyDescent="0.25">
      <c r="A9" s="127" t="s">
        <v>76</v>
      </c>
      <c r="B9" s="81" t="s">
        <v>77</v>
      </c>
      <c r="C9" s="81"/>
      <c r="D9" s="81"/>
      <c r="E9" s="81"/>
      <c r="F9" s="81"/>
      <c r="G9" s="81"/>
      <c r="H9" s="83"/>
      <c r="J9" s="15">
        <f t="shared" si="2"/>
        <v>0</v>
      </c>
      <c r="K9" s="16">
        <f t="shared" si="0"/>
        <v>0</v>
      </c>
      <c r="L9" s="15">
        <f t="shared" si="1"/>
        <v>0</v>
      </c>
    </row>
    <row r="10" spans="1:14" x14ac:dyDescent="0.25">
      <c r="A10" s="109" t="s">
        <v>78</v>
      </c>
      <c r="B10" s="110" t="s">
        <v>79</v>
      </c>
      <c r="C10" s="111" t="s">
        <v>19</v>
      </c>
      <c r="D10" s="111"/>
      <c r="E10" s="111" t="s">
        <v>75</v>
      </c>
      <c r="F10" s="147" t="s">
        <v>220</v>
      </c>
      <c r="G10" s="73"/>
      <c r="H10" s="112"/>
      <c r="J10" s="15">
        <f t="shared" si="2"/>
        <v>1</v>
      </c>
      <c r="K10" s="16">
        <f t="shared" si="0"/>
        <v>0</v>
      </c>
      <c r="L10" s="15">
        <f t="shared" si="1"/>
        <v>1</v>
      </c>
    </row>
    <row r="11" spans="1:14" ht="24" x14ac:dyDescent="0.25">
      <c r="A11" s="55" t="s">
        <v>80</v>
      </c>
      <c r="B11" s="38" t="s">
        <v>81</v>
      </c>
      <c r="C11" s="37" t="s">
        <v>19</v>
      </c>
      <c r="D11" s="37"/>
      <c r="E11" s="37" t="s">
        <v>75</v>
      </c>
      <c r="F11" s="19"/>
      <c r="G11" s="147" t="s">
        <v>220</v>
      </c>
      <c r="H11" s="56"/>
      <c r="J11" s="15">
        <f t="shared" si="2"/>
        <v>1</v>
      </c>
      <c r="K11" s="16">
        <f t="shared" si="0"/>
        <v>0</v>
      </c>
      <c r="L11" s="15">
        <f t="shared" si="1"/>
        <v>1</v>
      </c>
    </row>
    <row r="12" spans="1:14" ht="36" x14ac:dyDescent="0.25">
      <c r="A12" s="55" t="s">
        <v>82</v>
      </c>
      <c r="B12" s="27" t="s">
        <v>212</v>
      </c>
      <c r="C12" s="37" t="s">
        <v>19</v>
      </c>
      <c r="D12" s="37"/>
      <c r="E12" s="37" t="s">
        <v>75</v>
      </c>
      <c r="F12" s="19"/>
      <c r="G12" s="147" t="s">
        <v>220</v>
      </c>
      <c r="H12" s="56"/>
      <c r="J12" s="15">
        <f t="shared" si="2"/>
        <v>1</v>
      </c>
      <c r="K12" s="16">
        <f t="shared" si="0"/>
        <v>0</v>
      </c>
      <c r="L12" s="15">
        <f t="shared" si="1"/>
        <v>1</v>
      </c>
    </row>
    <row r="13" spans="1:14" ht="36" x14ac:dyDescent="0.25">
      <c r="A13" s="55" t="s">
        <v>83</v>
      </c>
      <c r="B13" s="27" t="s">
        <v>210</v>
      </c>
      <c r="C13" s="37" t="s">
        <v>19</v>
      </c>
      <c r="D13" s="37"/>
      <c r="E13" s="37" t="s">
        <v>75</v>
      </c>
      <c r="F13" s="19"/>
      <c r="G13" s="147" t="s">
        <v>220</v>
      </c>
      <c r="H13" s="56"/>
      <c r="J13" s="15">
        <f t="shared" si="2"/>
        <v>1</v>
      </c>
      <c r="K13" s="16">
        <f t="shared" si="0"/>
        <v>0</v>
      </c>
      <c r="L13" s="15">
        <f t="shared" si="1"/>
        <v>1</v>
      </c>
    </row>
    <row r="14" spans="1:14" ht="36" x14ac:dyDescent="0.25">
      <c r="A14" s="55" t="s">
        <v>84</v>
      </c>
      <c r="B14" s="27" t="s">
        <v>211</v>
      </c>
      <c r="C14" s="37" t="s">
        <v>19</v>
      </c>
      <c r="D14" s="37"/>
      <c r="E14" s="37" t="s">
        <v>75</v>
      </c>
      <c r="F14" s="19"/>
      <c r="G14" s="147" t="s">
        <v>220</v>
      </c>
      <c r="H14" s="56"/>
      <c r="J14" s="15">
        <f t="shared" si="2"/>
        <v>1</v>
      </c>
      <c r="K14" s="16">
        <f t="shared" si="0"/>
        <v>0</v>
      </c>
      <c r="L14" s="15">
        <f t="shared" si="1"/>
        <v>1</v>
      </c>
    </row>
    <row r="15" spans="1:14" ht="24" x14ac:dyDescent="0.25">
      <c r="A15" s="55" t="s">
        <v>85</v>
      </c>
      <c r="B15" s="38" t="s">
        <v>163</v>
      </c>
      <c r="C15" s="37" t="s">
        <v>19</v>
      </c>
      <c r="D15" s="37"/>
      <c r="E15" s="37" t="s">
        <v>75</v>
      </c>
      <c r="F15" s="19"/>
      <c r="G15" s="147" t="s">
        <v>220</v>
      </c>
      <c r="H15" s="56"/>
      <c r="J15" s="15">
        <f t="shared" si="2"/>
        <v>1</v>
      </c>
      <c r="K15" s="16">
        <f t="shared" si="0"/>
        <v>0</v>
      </c>
      <c r="L15" s="15">
        <f t="shared" si="1"/>
        <v>1</v>
      </c>
    </row>
    <row r="16" spans="1:14" ht="36" x14ac:dyDescent="0.25">
      <c r="A16" s="106" t="s">
        <v>86</v>
      </c>
      <c r="B16" s="115" t="s">
        <v>87</v>
      </c>
      <c r="C16" s="122" t="s">
        <v>19</v>
      </c>
      <c r="D16" s="124"/>
      <c r="E16" s="122" t="s">
        <v>75</v>
      </c>
      <c r="F16" s="67"/>
      <c r="G16" s="147" t="s">
        <v>220</v>
      </c>
      <c r="H16" s="125"/>
      <c r="J16" s="15">
        <f t="shared" si="2"/>
        <v>1</v>
      </c>
      <c r="K16" s="16">
        <f t="shared" si="0"/>
        <v>0</v>
      </c>
      <c r="L16" s="15">
        <f t="shared" si="1"/>
        <v>1</v>
      </c>
      <c r="N16" s="26"/>
    </row>
    <row r="17" spans="1:12" x14ac:dyDescent="0.25">
      <c r="A17" s="127" t="s">
        <v>88</v>
      </c>
      <c r="B17" s="81" t="s">
        <v>89</v>
      </c>
      <c r="C17" s="81"/>
      <c r="D17" s="81"/>
      <c r="E17" s="81"/>
      <c r="F17" s="81"/>
      <c r="G17" s="81"/>
      <c r="H17" s="83"/>
      <c r="J17" s="15">
        <f t="shared" si="2"/>
        <v>0</v>
      </c>
      <c r="K17" s="16">
        <f t="shared" si="0"/>
        <v>0</v>
      </c>
      <c r="L17" s="15">
        <f t="shared" si="1"/>
        <v>0</v>
      </c>
    </row>
    <row r="18" spans="1:12" ht="48" x14ac:dyDescent="0.25">
      <c r="A18" s="109" t="s">
        <v>90</v>
      </c>
      <c r="B18" s="110" t="s">
        <v>91</v>
      </c>
      <c r="C18" s="111" t="s">
        <v>19</v>
      </c>
      <c r="D18" s="111"/>
      <c r="E18" s="111" t="s">
        <v>75</v>
      </c>
      <c r="F18" s="73"/>
      <c r="G18" s="147" t="s">
        <v>220</v>
      </c>
      <c r="H18" s="112"/>
      <c r="J18" s="15">
        <f t="shared" si="2"/>
        <v>1</v>
      </c>
      <c r="K18" s="16">
        <f t="shared" si="0"/>
        <v>0</v>
      </c>
      <c r="L18" s="15">
        <f t="shared" si="1"/>
        <v>1</v>
      </c>
    </row>
    <row r="19" spans="1:12" ht="31.5" customHeight="1" x14ac:dyDescent="0.25">
      <c r="A19" s="106" t="s">
        <v>92</v>
      </c>
      <c r="B19" s="115" t="s">
        <v>93</v>
      </c>
      <c r="C19" s="122" t="s">
        <v>19</v>
      </c>
      <c r="D19" s="122"/>
      <c r="E19" s="122" t="s">
        <v>75</v>
      </c>
      <c r="F19" s="67"/>
      <c r="G19" s="147" t="s">
        <v>220</v>
      </c>
      <c r="H19" s="123"/>
      <c r="J19" s="15">
        <f t="shared" si="2"/>
        <v>1</v>
      </c>
      <c r="K19" s="16">
        <f t="shared" si="0"/>
        <v>0</v>
      </c>
      <c r="L19" s="15">
        <f t="shared" si="1"/>
        <v>1</v>
      </c>
    </row>
    <row r="20" spans="1:12" x14ac:dyDescent="0.25">
      <c r="A20" s="127" t="s">
        <v>94</v>
      </c>
      <c r="B20" s="81" t="s">
        <v>95</v>
      </c>
      <c r="C20" s="81"/>
      <c r="D20" s="81"/>
      <c r="E20" s="81"/>
      <c r="F20" s="81"/>
      <c r="G20" s="81"/>
      <c r="H20" s="83"/>
      <c r="J20" s="15">
        <f t="shared" si="2"/>
        <v>0</v>
      </c>
      <c r="K20" s="16">
        <f t="shared" si="0"/>
        <v>0</v>
      </c>
      <c r="L20" s="15">
        <f t="shared" si="1"/>
        <v>0</v>
      </c>
    </row>
    <row r="21" spans="1:12" ht="39" customHeight="1" x14ac:dyDescent="0.25">
      <c r="A21" s="109" t="s">
        <v>197</v>
      </c>
      <c r="B21" s="126" t="s">
        <v>97</v>
      </c>
      <c r="C21" s="116" t="s">
        <v>19</v>
      </c>
      <c r="D21" s="116"/>
      <c r="E21" s="116" t="s">
        <v>75</v>
      </c>
      <c r="F21" s="73"/>
      <c r="G21" s="147" t="s">
        <v>220</v>
      </c>
      <c r="H21" s="117"/>
      <c r="J21" s="15">
        <f t="shared" si="2"/>
        <v>1</v>
      </c>
      <c r="K21" s="16">
        <f t="shared" si="0"/>
        <v>0</v>
      </c>
      <c r="L21" s="15">
        <f t="shared" si="1"/>
        <v>1</v>
      </c>
    </row>
    <row r="22" spans="1:12" ht="96" x14ac:dyDescent="0.25">
      <c r="A22" s="55" t="s">
        <v>96</v>
      </c>
      <c r="B22" s="38" t="s">
        <v>99</v>
      </c>
      <c r="C22" s="37" t="s">
        <v>19</v>
      </c>
      <c r="D22" s="37"/>
      <c r="E22" s="37" t="s">
        <v>75</v>
      </c>
      <c r="F22" s="19"/>
      <c r="G22" s="147" t="s">
        <v>220</v>
      </c>
      <c r="H22" s="56"/>
      <c r="J22" s="15">
        <f t="shared" si="2"/>
        <v>1</v>
      </c>
      <c r="K22" s="16">
        <f t="shared" si="0"/>
        <v>0</v>
      </c>
      <c r="L22" s="15">
        <f t="shared" si="1"/>
        <v>1</v>
      </c>
    </row>
    <row r="23" spans="1:12" ht="24" x14ac:dyDescent="0.25">
      <c r="A23" s="55" t="s">
        <v>98</v>
      </c>
      <c r="B23" s="38" t="s">
        <v>101</v>
      </c>
      <c r="C23" s="37" t="s">
        <v>19</v>
      </c>
      <c r="D23" s="37"/>
      <c r="E23" s="37" t="s">
        <v>75</v>
      </c>
      <c r="F23" s="19"/>
      <c r="G23" s="147" t="s">
        <v>220</v>
      </c>
      <c r="H23" s="56"/>
      <c r="J23" s="15">
        <f t="shared" si="2"/>
        <v>1</v>
      </c>
      <c r="K23" s="16">
        <f t="shared" si="0"/>
        <v>0</v>
      </c>
      <c r="L23" s="15">
        <f t="shared" si="1"/>
        <v>1</v>
      </c>
    </row>
    <row r="24" spans="1:12" ht="39.75" customHeight="1" x14ac:dyDescent="0.25">
      <c r="A24" s="106" t="s">
        <v>100</v>
      </c>
      <c r="B24" s="115" t="s">
        <v>164</v>
      </c>
      <c r="C24" s="122" t="s">
        <v>19</v>
      </c>
      <c r="D24" s="122"/>
      <c r="E24" s="122" t="s">
        <v>75</v>
      </c>
      <c r="F24" s="67"/>
      <c r="G24" s="147" t="s">
        <v>220</v>
      </c>
      <c r="H24" s="123"/>
      <c r="J24" s="15">
        <f t="shared" si="2"/>
        <v>1</v>
      </c>
      <c r="K24" s="16">
        <f t="shared" si="0"/>
        <v>0</v>
      </c>
      <c r="L24" s="15">
        <f t="shared" si="1"/>
        <v>1</v>
      </c>
    </row>
    <row r="25" spans="1:12" x14ac:dyDescent="0.25">
      <c r="A25" s="127" t="s">
        <v>102</v>
      </c>
      <c r="B25" s="81" t="s">
        <v>103</v>
      </c>
      <c r="C25" s="120"/>
      <c r="D25" s="120"/>
      <c r="E25" s="120"/>
      <c r="F25" s="120"/>
      <c r="G25" s="120"/>
      <c r="H25" s="121"/>
      <c r="J25" s="15">
        <f t="shared" si="2"/>
        <v>0</v>
      </c>
      <c r="K25" s="16">
        <f t="shared" si="0"/>
        <v>0</v>
      </c>
      <c r="L25" s="15">
        <f t="shared" si="1"/>
        <v>0</v>
      </c>
    </row>
    <row r="26" spans="1:12" ht="108" x14ac:dyDescent="0.25">
      <c r="A26" s="109" t="s">
        <v>105</v>
      </c>
      <c r="B26" s="126" t="s">
        <v>213</v>
      </c>
      <c r="C26" s="111" t="s">
        <v>19</v>
      </c>
      <c r="D26" s="111"/>
      <c r="E26" s="111" t="s">
        <v>75</v>
      </c>
      <c r="F26" s="73"/>
      <c r="G26" s="147" t="s">
        <v>220</v>
      </c>
      <c r="H26" s="112"/>
      <c r="J26" s="15">
        <f t="shared" si="2"/>
        <v>1</v>
      </c>
      <c r="K26" s="16">
        <f t="shared" si="0"/>
        <v>0</v>
      </c>
      <c r="L26" s="15">
        <f t="shared" si="1"/>
        <v>1</v>
      </c>
    </row>
    <row r="27" spans="1:12" ht="36" x14ac:dyDescent="0.25">
      <c r="A27" s="55" t="s">
        <v>107</v>
      </c>
      <c r="B27" s="27" t="s">
        <v>106</v>
      </c>
      <c r="C27" s="37" t="s">
        <v>19</v>
      </c>
      <c r="D27" s="37"/>
      <c r="E27" s="37"/>
      <c r="F27" s="147" t="s">
        <v>220</v>
      </c>
      <c r="G27" s="37"/>
      <c r="H27" s="56"/>
      <c r="J27" s="15">
        <f t="shared" si="2"/>
        <v>1</v>
      </c>
      <c r="K27" s="16">
        <f t="shared" si="0"/>
        <v>0</v>
      </c>
      <c r="L27" s="15">
        <f t="shared" si="1"/>
        <v>1</v>
      </c>
    </row>
    <row r="28" spans="1:12" x14ac:dyDescent="0.25">
      <c r="A28" s="55" t="s">
        <v>104</v>
      </c>
      <c r="B28" s="27" t="s">
        <v>108</v>
      </c>
      <c r="C28" s="37" t="s">
        <v>19</v>
      </c>
      <c r="D28" s="37"/>
      <c r="E28" s="37"/>
      <c r="F28" s="147" t="s">
        <v>220</v>
      </c>
      <c r="G28" s="37"/>
      <c r="H28" s="56"/>
      <c r="J28" s="15">
        <f t="shared" si="2"/>
        <v>1</v>
      </c>
      <c r="K28" s="16">
        <f t="shared" si="0"/>
        <v>0</v>
      </c>
      <c r="L28" s="15">
        <f t="shared" si="1"/>
        <v>1</v>
      </c>
    </row>
    <row r="29" spans="1:12" x14ac:dyDescent="0.25">
      <c r="A29" s="55" t="s">
        <v>109</v>
      </c>
      <c r="B29" s="27" t="s">
        <v>110</v>
      </c>
      <c r="C29" s="37" t="s">
        <v>19</v>
      </c>
      <c r="D29" s="37"/>
      <c r="E29" s="37"/>
      <c r="F29" s="147" t="s">
        <v>220</v>
      </c>
      <c r="G29" s="37"/>
      <c r="H29" s="56"/>
      <c r="J29" s="15">
        <f t="shared" si="2"/>
        <v>1</v>
      </c>
      <c r="K29" s="16">
        <f t="shared" si="0"/>
        <v>0</v>
      </c>
      <c r="L29" s="15">
        <f t="shared" si="1"/>
        <v>1</v>
      </c>
    </row>
    <row r="30" spans="1:12" ht="16.5" customHeight="1" x14ac:dyDescent="0.25">
      <c r="A30" s="55" t="s">
        <v>198</v>
      </c>
      <c r="B30" s="27" t="s">
        <v>112</v>
      </c>
      <c r="C30" s="39" t="s">
        <v>19</v>
      </c>
      <c r="D30" s="39"/>
      <c r="E30" s="39" t="s">
        <v>75</v>
      </c>
      <c r="F30" s="147" t="s">
        <v>220</v>
      </c>
      <c r="G30" s="19"/>
      <c r="H30" s="57"/>
      <c r="J30" s="15">
        <f t="shared" si="2"/>
        <v>1</v>
      </c>
      <c r="K30" s="16">
        <f t="shared" si="0"/>
        <v>0</v>
      </c>
      <c r="L30" s="15">
        <f t="shared" si="1"/>
        <v>1</v>
      </c>
    </row>
    <row r="31" spans="1:12" x14ac:dyDescent="0.25">
      <c r="A31" s="55" t="s">
        <v>111</v>
      </c>
      <c r="B31" s="27" t="s">
        <v>214</v>
      </c>
      <c r="C31" s="39" t="s">
        <v>19</v>
      </c>
      <c r="D31" s="39"/>
      <c r="E31" s="39"/>
      <c r="F31" s="147" t="s">
        <v>220</v>
      </c>
      <c r="G31" s="39"/>
      <c r="H31" s="57"/>
      <c r="J31" s="15">
        <f t="shared" si="2"/>
        <v>1</v>
      </c>
      <c r="K31" s="16">
        <f t="shared" si="0"/>
        <v>0</v>
      </c>
      <c r="L31" s="15">
        <f t="shared" si="1"/>
        <v>1</v>
      </c>
    </row>
    <row r="32" spans="1:12" ht="19.5" customHeight="1" x14ac:dyDescent="0.25">
      <c r="A32" s="55" t="s">
        <v>113</v>
      </c>
      <c r="B32" s="27" t="s">
        <v>115</v>
      </c>
      <c r="C32" s="39" t="s">
        <v>19</v>
      </c>
      <c r="D32" s="39"/>
      <c r="E32" s="39"/>
      <c r="F32" s="147" t="s">
        <v>220</v>
      </c>
      <c r="G32" s="39"/>
      <c r="H32" s="57"/>
      <c r="J32" s="15">
        <f t="shared" si="2"/>
        <v>1</v>
      </c>
      <c r="K32" s="16">
        <f t="shared" si="0"/>
        <v>0</v>
      </c>
      <c r="L32" s="15">
        <f t="shared" si="1"/>
        <v>1</v>
      </c>
    </row>
    <row r="33" spans="1:12" x14ac:dyDescent="0.25">
      <c r="A33" s="55" t="s">
        <v>114</v>
      </c>
      <c r="B33" s="27" t="s">
        <v>215</v>
      </c>
      <c r="C33" s="39" t="s">
        <v>19</v>
      </c>
      <c r="D33" s="39"/>
      <c r="E33" s="39"/>
      <c r="F33" s="147" t="s">
        <v>220</v>
      </c>
      <c r="G33" s="39"/>
      <c r="H33" s="57"/>
      <c r="J33" s="15">
        <f t="shared" si="2"/>
        <v>1</v>
      </c>
      <c r="K33" s="16">
        <f t="shared" si="0"/>
        <v>0</v>
      </c>
      <c r="L33" s="15">
        <f t="shared" si="1"/>
        <v>1</v>
      </c>
    </row>
    <row r="34" spans="1:12" ht="36" x14ac:dyDescent="0.25">
      <c r="A34" s="55" t="s">
        <v>116</v>
      </c>
      <c r="B34" s="27" t="s">
        <v>165</v>
      </c>
      <c r="C34" s="39" t="s">
        <v>19</v>
      </c>
      <c r="D34" s="39"/>
      <c r="E34" s="39" t="s">
        <v>75</v>
      </c>
      <c r="F34" s="147" t="s">
        <v>220</v>
      </c>
      <c r="G34" s="19"/>
      <c r="H34" s="57"/>
      <c r="J34" s="15">
        <f t="shared" si="2"/>
        <v>1</v>
      </c>
      <c r="K34" s="16">
        <f t="shared" si="0"/>
        <v>0</v>
      </c>
      <c r="L34" s="15">
        <f t="shared" si="1"/>
        <v>1</v>
      </c>
    </row>
    <row r="35" spans="1:12" ht="24" x14ac:dyDescent="0.25">
      <c r="A35" s="55" t="s">
        <v>117</v>
      </c>
      <c r="B35" s="27" t="s">
        <v>119</v>
      </c>
      <c r="C35" s="39" t="s">
        <v>19</v>
      </c>
      <c r="D35" s="39"/>
      <c r="E35" s="39"/>
      <c r="F35" s="147" t="s">
        <v>220</v>
      </c>
      <c r="G35" s="39"/>
      <c r="H35" s="57"/>
      <c r="J35" s="15">
        <f t="shared" si="2"/>
        <v>1</v>
      </c>
      <c r="K35" s="16">
        <f t="shared" si="0"/>
        <v>0</v>
      </c>
      <c r="L35" s="15">
        <f t="shared" si="1"/>
        <v>1</v>
      </c>
    </row>
    <row r="36" spans="1:12" ht="36" x14ac:dyDescent="0.25">
      <c r="A36" s="55" t="s">
        <v>118</v>
      </c>
      <c r="B36" s="27" t="s">
        <v>121</v>
      </c>
      <c r="C36" s="39" t="s">
        <v>19</v>
      </c>
      <c r="D36" s="39"/>
      <c r="E36" s="39" t="s">
        <v>75</v>
      </c>
      <c r="F36" s="147" t="s">
        <v>220</v>
      </c>
      <c r="G36" s="19"/>
      <c r="H36" s="57"/>
      <c r="J36" s="15">
        <f t="shared" si="2"/>
        <v>1</v>
      </c>
      <c r="K36" s="16">
        <f t="shared" si="0"/>
        <v>0</v>
      </c>
      <c r="L36" s="15">
        <f t="shared" si="1"/>
        <v>1</v>
      </c>
    </row>
    <row r="37" spans="1:12" x14ac:dyDescent="0.25">
      <c r="A37" s="55" t="s">
        <v>120</v>
      </c>
      <c r="B37" s="27" t="s">
        <v>123</v>
      </c>
      <c r="C37" s="40" t="s">
        <v>19</v>
      </c>
      <c r="D37" s="40"/>
      <c r="E37" s="40"/>
      <c r="F37" s="147" t="s">
        <v>220</v>
      </c>
      <c r="G37" s="40"/>
      <c r="H37" s="58"/>
      <c r="J37" s="15">
        <f t="shared" si="2"/>
        <v>1</v>
      </c>
      <c r="K37" s="16">
        <f t="shared" si="0"/>
        <v>0</v>
      </c>
      <c r="L37" s="15">
        <f t="shared" si="1"/>
        <v>1</v>
      </c>
    </row>
    <row r="38" spans="1:12" x14ac:dyDescent="0.25">
      <c r="A38" s="55" t="s">
        <v>122</v>
      </c>
      <c r="B38" s="27" t="s">
        <v>125</v>
      </c>
      <c r="C38" s="40" t="s">
        <v>19</v>
      </c>
      <c r="D38" s="40"/>
      <c r="E38" s="40"/>
      <c r="F38" s="147" t="s">
        <v>220</v>
      </c>
      <c r="G38" s="40"/>
      <c r="H38" s="58"/>
      <c r="J38" s="15">
        <f t="shared" si="2"/>
        <v>1</v>
      </c>
      <c r="K38" s="16">
        <f t="shared" si="0"/>
        <v>0</v>
      </c>
      <c r="L38" s="15">
        <f t="shared" si="1"/>
        <v>1</v>
      </c>
    </row>
    <row r="39" spans="1:12" ht="24" x14ac:dyDescent="0.25">
      <c r="A39" s="55" t="s">
        <v>124</v>
      </c>
      <c r="B39" s="27" t="s">
        <v>167</v>
      </c>
      <c r="C39" s="40" t="s">
        <v>19</v>
      </c>
      <c r="D39" s="40"/>
      <c r="E39" s="40" t="s">
        <v>75</v>
      </c>
      <c r="F39" s="147" t="s">
        <v>220</v>
      </c>
      <c r="G39" s="19"/>
      <c r="H39" s="58"/>
      <c r="J39" s="15">
        <f t="shared" si="2"/>
        <v>1</v>
      </c>
      <c r="K39" s="16">
        <f t="shared" si="0"/>
        <v>0</v>
      </c>
      <c r="L39" s="15">
        <f t="shared" si="1"/>
        <v>1</v>
      </c>
    </row>
    <row r="40" spans="1:12" ht="24" x14ac:dyDescent="0.25">
      <c r="A40" s="106" t="s">
        <v>126</v>
      </c>
      <c r="B40" s="86" t="s">
        <v>168</v>
      </c>
      <c r="C40" s="113" t="s">
        <v>19</v>
      </c>
      <c r="D40" s="113"/>
      <c r="E40" s="113"/>
      <c r="F40" s="147" t="s">
        <v>220</v>
      </c>
      <c r="G40" s="113"/>
      <c r="H40" s="114"/>
      <c r="J40" s="15">
        <f t="shared" si="2"/>
        <v>1</v>
      </c>
      <c r="K40" s="16">
        <f t="shared" si="0"/>
        <v>0</v>
      </c>
      <c r="L40" s="15">
        <f t="shared" si="1"/>
        <v>1</v>
      </c>
    </row>
    <row r="41" spans="1:12" x14ac:dyDescent="0.25">
      <c r="A41" s="82" t="s">
        <v>127</v>
      </c>
      <c r="B41" s="81" t="s">
        <v>128</v>
      </c>
      <c r="C41" s="81"/>
      <c r="D41" s="81"/>
      <c r="E41" s="81"/>
      <c r="F41" s="81"/>
      <c r="G41" s="81"/>
      <c r="H41" s="83"/>
      <c r="J41" s="15">
        <f t="shared" si="2"/>
        <v>0</v>
      </c>
      <c r="K41" s="16">
        <f t="shared" si="0"/>
        <v>0</v>
      </c>
      <c r="L41" s="15">
        <f t="shared" si="1"/>
        <v>0</v>
      </c>
    </row>
    <row r="42" spans="1:12" ht="24" x14ac:dyDescent="0.25">
      <c r="A42" s="109" t="s">
        <v>129</v>
      </c>
      <c r="B42" s="110" t="s">
        <v>130</v>
      </c>
      <c r="C42" s="116" t="s">
        <v>19</v>
      </c>
      <c r="D42" s="116"/>
      <c r="E42" s="116" t="s">
        <v>75</v>
      </c>
      <c r="F42" s="147" t="s">
        <v>220</v>
      </c>
      <c r="G42" s="73"/>
      <c r="H42" s="117"/>
      <c r="J42" s="15">
        <f t="shared" si="2"/>
        <v>1</v>
      </c>
      <c r="K42" s="16">
        <f t="shared" si="0"/>
        <v>0</v>
      </c>
      <c r="L42" s="15">
        <f t="shared" si="1"/>
        <v>1</v>
      </c>
    </row>
    <row r="43" spans="1:12" ht="36" x14ac:dyDescent="0.25">
      <c r="A43" s="106" t="s">
        <v>131</v>
      </c>
      <c r="B43" s="115" t="s">
        <v>132</v>
      </c>
      <c r="C43" s="87" t="s">
        <v>19</v>
      </c>
      <c r="D43" s="87"/>
      <c r="E43" s="87" t="s">
        <v>75</v>
      </c>
      <c r="F43" s="147" t="s">
        <v>220</v>
      </c>
      <c r="G43" s="67"/>
      <c r="H43" s="88"/>
      <c r="J43" s="15">
        <f t="shared" si="2"/>
        <v>1</v>
      </c>
      <c r="K43" s="16">
        <f t="shared" si="0"/>
        <v>0</v>
      </c>
      <c r="L43" s="15">
        <f t="shared" si="1"/>
        <v>1</v>
      </c>
    </row>
    <row r="44" spans="1:12" x14ac:dyDescent="0.25">
      <c r="A44" s="82" t="s">
        <v>133</v>
      </c>
      <c r="B44" s="81" t="s">
        <v>216</v>
      </c>
      <c r="C44" s="120"/>
      <c r="D44" s="120"/>
      <c r="E44" s="120"/>
      <c r="F44" s="120"/>
      <c r="G44" s="120"/>
      <c r="H44" s="121"/>
      <c r="J44" s="15">
        <f t="shared" si="2"/>
        <v>0</v>
      </c>
      <c r="K44" s="16">
        <f t="shared" si="0"/>
        <v>0</v>
      </c>
      <c r="L44" s="15">
        <f t="shared" si="1"/>
        <v>0</v>
      </c>
    </row>
    <row r="45" spans="1:12" ht="36" x14ac:dyDescent="0.25">
      <c r="A45" s="109" t="s">
        <v>134</v>
      </c>
      <c r="B45" s="110" t="s">
        <v>135</v>
      </c>
      <c r="C45" s="118" t="s">
        <v>19</v>
      </c>
      <c r="D45" s="118"/>
      <c r="E45" s="118"/>
      <c r="F45" s="147" t="s">
        <v>220</v>
      </c>
      <c r="G45" s="118"/>
      <c r="H45" s="119"/>
      <c r="J45" s="15">
        <f t="shared" si="2"/>
        <v>1</v>
      </c>
      <c r="K45" s="16">
        <f t="shared" si="0"/>
        <v>0</v>
      </c>
      <c r="L45" s="15">
        <f t="shared" si="1"/>
        <v>1</v>
      </c>
    </row>
    <row r="46" spans="1:12" ht="36" x14ac:dyDescent="0.25">
      <c r="A46" s="106" t="s">
        <v>136</v>
      </c>
      <c r="B46" s="86" t="s">
        <v>137</v>
      </c>
      <c r="C46" s="107" t="s">
        <v>19</v>
      </c>
      <c r="D46" s="107"/>
      <c r="E46" s="107"/>
      <c r="F46" s="147" t="s">
        <v>220</v>
      </c>
      <c r="G46" s="107"/>
      <c r="H46" s="108"/>
      <c r="J46" s="15">
        <f t="shared" si="2"/>
        <v>1</v>
      </c>
      <c r="K46" s="16">
        <f t="shared" si="0"/>
        <v>0</v>
      </c>
      <c r="L46" s="15">
        <f t="shared" si="1"/>
        <v>1</v>
      </c>
    </row>
    <row r="47" spans="1:12" x14ac:dyDescent="0.25">
      <c r="A47" s="82" t="s">
        <v>138</v>
      </c>
      <c r="B47" s="81" t="s">
        <v>139</v>
      </c>
      <c r="C47" s="120"/>
      <c r="D47" s="120"/>
      <c r="E47" s="120"/>
      <c r="F47" s="120"/>
      <c r="G47" s="120"/>
      <c r="H47" s="121"/>
      <c r="J47" s="15">
        <f t="shared" si="2"/>
        <v>0</v>
      </c>
      <c r="K47" s="16">
        <f t="shared" si="0"/>
        <v>0</v>
      </c>
      <c r="L47" s="15">
        <f t="shared" si="1"/>
        <v>0</v>
      </c>
    </row>
    <row r="48" spans="1:12" ht="36" x14ac:dyDescent="0.25">
      <c r="A48" s="109" t="s">
        <v>140</v>
      </c>
      <c r="B48" s="110" t="s">
        <v>141</v>
      </c>
      <c r="C48" s="111" t="s">
        <v>19</v>
      </c>
      <c r="D48" s="111"/>
      <c r="E48" s="111" t="s">
        <v>75</v>
      </c>
      <c r="F48" s="147" t="s">
        <v>220</v>
      </c>
      <c r="G48" s="73"/>
      <c r="H48" s="112"/>
      <c r="J48" s="15">
        <f t="shared" si="2"/>
        <v>1</v>
      </c>
      <c r="K48" s="16">
        <f t="shared" si="0"/>
        <v>0</v>
      </c>
      <c r="L48" s="15">
        <f t="shared" si="1"/>
        <v>1</v>
      </c>
    </row>
    <row r="49" spans="1:12" ht="36" x14ac:dyDescent="0.25">
      <c r="A49" s="55" t="s">
        <v>142</v>
      </c>
      <c r="B49" s="27" t="s">
        <v>143</v>
      </c>
      <c r="C49" s="37" t="s">
        <v>19</v>
      </c>
      <c r="D49" s="37"/>
      <c r="E49" s="37" t="s">
        <v>75</v>
      </c>
      <c r="F49" s="147" t="s">
        <v>220</v>
      </c>
      <c r="G49" s="19"/>
      <c r="H49" s="56"/>
      <c r="J49" s="15">
        <f t="shared" si="2"/>
        <v>1</v>
      </c>
      <c r="K49" s="16">
        <f t="shared" si="0"/>
        <v>0</v>
      </c>
      <c r="L49" s="15">
        <f t="shared" si="1"/>
        <v>1</v>
      </c>
    </row>
    <row r="50" spans="1:12" ht="48" x14ac:dyDescent="0.25">
      <c r="A50" s="55" t="s">
        <v>144</v>
      </c>
      <c r="B50" s="27" t="s">
        <v>145</v>
      </c>
      <c r="C50" s="37" t="s">
        <v>19</v>
      </c>
      <c r="D50" s="37"/>
      <c r="E50" s="37" t="s">
        <v>75</v>
      </c>
      <c r="F50" s="147" t="s">
        <v>220</v>
      </c>
      <c r="G50" s="19"/>
      <c r="H50" s="56"/>
      <c r="J50" s="15">
        <f t="shared" si="2"/>
        <v>1</v>
      </c>
      <c r="K50" s="16">
        <f t="shared" si="0"/>
        <v>0</v>
      </c>
      <c r="L50" s="15">
        <f t="shared" si="1"/>
        <v>1</v>
      </c>
    </row>
    <row r="51" spans="1:12" x14ac:dyDescent="0.25">
      <c r="A51" s="55" t="s">
        <v>146</v>
      </c>
      <c r="B51" s="41" t="s">
        <v>147</v>
      </c>
      <c r="C51" s="42" t="s">
        <v>19</v>
      </c>
      <c r="D51" s="37"/>
      <c r="E51" s="37" t="s">
        <v>75</v>
      </c>
      <c r="F51" s="147" t="s">
        <v>220</v>
      </c>
      <c r="G51" s="19"/>
      <c r="H51" s="56"/>
      <c r="J51" s="15">
        <f t="shared" si="2"/>
        <v>1</v>
      </c>
      <c r="K51" s="16">
        <f t="shared" si="0"/>
        <v>0</v>
      </c>
      <c r="L51" s="15">
        <f t="shared" si="1"/>
        <v>1</v>
      </c>
    </row>
    <row r="52" spans="1:12" ht="48" x14ac:dyDescent="0.25">
      <c r="A52" s="55" t="s">
        <v>148</v>
      </c>
      <c r="B52" s="41" t="s">
        <v>149</v>
      </c>
      <c r="C52" s="42" t="s">
        <v>19</v>
      </c>
      <c r="D52" s="37"/>
      <c r="E52" s="37" t="s">
        <v>75</v>
      </c>
      <c r="F52" s="147" t="s">
        <v>220</v>
      </c>
      <c r="G52" s="19"/>
      <c r="H52" s="56"/>
      <c r="J52" s="15">
        <f t="shared" si="2"/>
        <v>1</v>
      </c>
      <c r="K52" s="16">
        <f t="shared" si="0"/>
        <v>0</v>
      </c>
      <c r="L52" s="15">
        <f t="shared" si="1"/>
        <v>1</v>
      </c>
    </row>
    <row r="53" spans="1:12" x14ac:dyDescent="0.25">
      <c r="A53" s="55" t="s">
        <v>150</v>
      </c>
      <c r="B53" s="41" t="s">
        <v>151</v>
      </c>
      <c r="C53" s="42" t="s">
        <v>19</v>
      </c>
      <c r="D53" s="37"/>
      <c r="E53" s="37"/>
      <c r="F53" s="147" t="s">
        <v>220</v>
      </c>
      <c r="G53" s="37"/>
      <c r="H53" s="56"/>
      <c r="J53" s="15">
        <f t="shared" si="2"/>
        <v>1</v>
      </c>
      <c r="K53" s="16">
        <f t="shared" si="0"/>
        <v>0</v>
      </c>
      <c r="L53" s="15">
        <f t="shared" si="1"/>
        <v>1</v>
      </c>
    </row>
    <row r="54" spans="1:12" ht="36" x14ac:dyDescent="0.25">
      <c r="A54" s="55" t="s">
        <v>152</v>
      </c>
      <c r="B54" s="41" t="s">
        <v>166</v>
      </c>
      <c r="C54" s="42" t="s">
        <v>19</v>
      </c>
      <c r="D54" s="37"/>
      <c r="E54" s="37" t="s">
        <v>75</v>
      </c>
      <c r="F54" s="147" t="s">
        <v>220</v>
      </c>
      <c r="G54" s="19"/>
      <c r="H54" s="56"/>
      <c r="J54" s="15">
        <f t="shared" si="2"/>
        <v>1</v>
      </c>
      <c r="K54" s="16">
        <f t="shared" si="0"/>
        <v>0</v>
      </c>
      <c r="L54" s="15">
        <f t="shared" si="1"/>
        <v>1</v>
      </c>
    </row>
    <row r="55" spans="1:12" x14ac:dyDescent="0.25">
      <c r="A55" s="55" t="s">
        <v>153</v>
      </c>
      <c r="B55" s="41" t="s">
        <v>154</v>
      </c>
      <c r="C55" s="42" t="s">
        <v>19</v>
      </c>
      <c r="D55" s="37"/>
      <c r="E55" s="37" t="s">
        <v>75</v>
      </c>
      <c r="F55" s="147" t="s">
        <v>220</v>
      </c>
      <c r="G55" s="19"/>
      <c r="H55" s="56"/>
      <c r="J55" s="15">
        <f t="shared" si="2"/>
        <v>1</v>
      </c>
      <c r="K55" s="16">
        <f t="shared" si="0"/>
        <v>0</v>
      </c>
      <c r="L55" s="15">
        <f t="shared" si="1"/>
        <v>1</v>
      </c>
    </row>
    <row r="56" spans="1:12" ht="36" x14ac:dyDescent="0.25">
      <c r="A56" s="55" t="s">
        <v>199</v>
      </c>
      <c r="B56" s="41" t="s">
        <v>171</v>
      </c>
      <c r="C56" s="42" t="s">
        <v>19</v>
      </c>
      <c r="D56" s="37"/>
      <c r="E56" s="37" t="s">
        <v>75</v>
      </c>
      <c r="F56" s="147" t="s">
        <v>220</v>
      </c>
      <c r="G56" s="19"/>
      <c r="H56" s="56"/>
      <c r="J56" s="15">
        <f t="shared" si="2"/>
        <v>1</v>
      </c>
      <c r="K56" s="16">
        <f t="shared" si="0"/>
        <v>0</v>
      </c>
      <c r="L56" s="15">
        <f t="shared" si="1"/>
        <v>1</v>
      </c>
    </row>
    <row r="57" spans="1:12" ht="36" x14ac:dyDescent="0.25">
      <c r="A57" s="55" t="s">
        <v>200</v>
      </c>
      <c r="B57" s="27" t="s">
        <v>169</v>
      </c>
      <c r="C57" s="40" t="s">
        <v>19</v>
      </c>
      <c r="D57" s="40"/>
      <c r="E57" s="40" t="s">
        <v>75</v>
      </c>
      <c r="F57" s="147" t="s">
        <v>220</v>
      </c>
      <c r="G57" s="19"/>
      <c r="H57" s="58"/>
      <c r="J57" s="15">
        <f t="shared" si="2"/>
        <v>1</v>
      </c>
      <c r="K57" s="16">
        <f t="shared" si="0"/>
        <v>0</v>
      </c>
      <c r="L57" s="15">
        <f t="shared" si="1"/>
        <v>1</v>
      </c>
    </row>
    <row r="58" spans="1:12" ht="36" x14ac:dyDescent="0.25">
      <c r="A58" s="55" t="s">
        <v>201</v>
      </c>
      <c r="B58" s="27" t="s">
        <v>170</v>
      </c>
      <c r="C58" s="40" t="s">
        <v>19</v>
      </c>
      <c r="D58" s="40"/>
      <c r="E58" s="40" t="s">
        <v>75</v>
      </c>
      <c r="F58" s="147" t="s">
        <v>220</v>
      </c>
      <c r="G58" s="19"/>
      <c r="H58" s="58"/>
      <c r="J58" s="15">
        <f t="shared" si="2"/>
        <v>1</v>
      </c>
      <c r="K58" s="16">
        <f t="shared" si="0"/>
        <v>0</v>
      </c>
      <c r="L58" s="15">
        <f t="shared" si="1"/>
        <v>1</v>
      </c>
    </row>
    <row r="59" spans="1:12" ht="36" x14ac:dyDescent="0.25">
      <c r="A59" s="106" t="s">
        <v>202</v>
      </c>
      <c r="B59" s="86" t="s">
        <v>217</v>
      </c>
      <c r="C59" s="107" t="s">
        <v>19</v>
      </c>
      <c r="D59" s="107"/>
      <c r="E59" s="107"/>
      <c r="F59" s="147" t="s">
        <v>220</v>
      </c>
      <c r="G59" s="107"/>
      <c r="H59" s="108"/>
      <c r="J59" s="15">
        <f t="shared" si="2"/>
        <v>1</v>
      </c>
      <c r="K59" s="16">
        <f t="shared" si="0"/>
        <v>0</v>
      </c>
      <c r="L59" s="15">
        <f t="shared" si="1"/>
        <v>1</v>
      </c>
    </row>
    <row r="60" spans="1:12" x14ac:dyDescent="0.25">
      <c r="A60" s="82" t="s">
        <v>155</v>
      </c>
      <c r="B60" s="81" t="s">
        <v>156</v>
      </c>
      <c r="C60" s="81"/>
      <c r="D60" s="81"/>
      <c r="E60" s="81"/>
      <c r="F60" s="81"/>
      <c r="G60" s="81"/>
      <c r="H60" s="83"/>
      <c r="J60" s="15">
        <f t="shared" si="2"/>
        <v>0</v>
      </c>
      <c r="K60" s="16">
        <f t="shared" si="0"/>
        <v>0</v>
      </c>
      <c r="L60" s="15">
        <f t="shared" si="1"/>
        <v>0</v>
      </c>
    </row>
    <row r="61" spans="1:12" ht="24" x14ac:dyDescent="0.25">
      <c r="A61" s="109" t="s">
        <v>157</v>
      </c>
      <c r="B61" s="110" t="s">
        <v>158</v>
      </c>
      <c r="C61" s="111" t="s">
        <v>19</v>
      </c>
      <c r="D61" s="111"/>
      <c r="E61" s="111"/>
      <c r="F61" s="147" t="s">
        <v>220</v>
      </c>
      <c r="G61" s="111"/>
      <c r="H61" s="112"/>
      <c r="J61" s="15">
        <f t="shared" si="2"/>
        <v>1</v>
      </c>
      <c r="K61" s="16">
        <f t="shared" si="0"/>
        <v>0</v>
      </c>
      <c r="L61" s="15">
        <f t="shared" si="1"/>
        <v>1</v>
      </c>
    </row>
    <row r="62" spans="1:12" ht="48.75" thickBot="1" x14ac:dyDescent="0.3">
      <c r="A62" s="59" t="s">
        <v>159</v>
      </c>
      <c r="B62" s="60" t="s">
        <v>160</v>
      </c>
      <c r="C62" s="61" t="s">
        <v>19</v>
      </c>
      <c r="D62" s="61"/>
      <c r="E62" s="61"/>
      <c r="F62" s="147" t="s">
        <v>220</v>
      </c>
      <c r="G62" s="61"/>
      <c r="H62" s="62"/>
      <c r="J62" s="15">
        <f t="shared" si="2"/>
        <v>1</v>
      </c>
      <c r="K62" s="16">
        <f t="shared" si="0"/>
        <v>0</v>
      </c>
      <c r="L62" s="15">
        <f t="shared" si="1"/>
        <v>1</v>
      </c>
    </row>
    <row r="63" spans="1:12" ht="15.75" thickBot="1" x14ac:dyDescent="0.3">
      <c r="K63" s="18">
        <f>SUM(K7:K62)</f>
        <v>0</v>
      </c>
      <c r="L63" s="18">
        <f>SUM(L7:L62)</f>
        <v>47</v>
      </c>
    </row>
    <row r="64" spans="1:12" hidden="1" x14ac:dyDescent="0.25"/>
    <row r="65" spans="2:3" ht="15.75" hidden="1" thickBot="1" x14ac:dyDescent="0.3">
      <c r="B65" s="20" t="s">
        <v>207</v>
      </c>
      <c r="C65" s="21"/>
    </row>
    <row r="66" spans="2:3" hidden="1" x14ac:dyDescent="0.25">
      <c r="B66" s="22" t="s">
        <v>161</v>
      </c>
      <c r="C66" s="23">
        <f>COUNTA(C7:C62)</f>
        <v>47</v>
      </c>
    </row>
    <row r="67" spans="2:3" hidden="1" x14ac:dyDescent="0.25">
      <c r="B67" s="24" t="s">
        <v>208</v>
      </c>
      <c r="C67" s="25">
        <f>L63</f>
        <v>47</v>
      </c>
    </row>
    <row r="68" spans="2:3" ht="15.75" hidden="1" thickBot="1" x14ac:dyDescent="0.3">
      <c r="B68" s="144" t="s">
        <v>209</v>
      </c>
      <c r="C68" s="145">
        <f>C66-C67</f>
        <v>0</v>
      </c>
    </row>
    <row r="69" spans="2:3" hidden="1" x14ac:dyDescent="0.25"/>
  </sheetData>
  <sheetProtection algorithmName="SHA-512" hashValue="AEXKKcnXoyQpQFRiwpbdAHVoZLk3MrLR0Wwdws2l2mKySRDm1OaIjsAI7QxNGzOeQV3kQuvkuMJIroD2A0uDiw==" saltValue="EjdtTlYgkatzJSFiqP+bjg==" spinCount="100000" sheet="1" formatCells="0" formatColumns="0" formatRows="0"/>
  <mergeCells count="3">
    <mergeCell ref="H1:H2"/>
    <mergeCell ref="E4:E6"/>
    <mergeCell ref="F4:H4"/>
  </mergeCells>
  <conditionalFormatting sqref="F8:G8">
    <cfRule type="cellIs" dxfId="21" priority="27" operator="equal">
      <formula>"Ja"</formula>
    </cfRule>
  </conditionalFormatting>
  <conditionalFormatting sqref="F11:F16 G10">
    <cfRule type="cellIs" dxfId="20" priority="26" operator="equal">
      <formula>"Ja"</formula>
    </cfRule>
  </conditionalFormatting>
  <conditionalFormatting sqref="F18:F19">
    <cfRule type="cellIs" dxfId="19" priority="25" operator="equal">
      <formula>"Ja"</formula>
    </cfRule>
  </conditionalFormatting>
  <conditionalFormatting sqref="F21:F24">
    <cfRule type="cellIs" dxfId="18" priority="24" operator="equal">
      <formula>"Ja"</formula>
    </cfRule>
  </conditionalFormatting>
  <conditionalFormatting sqref="F26">
    <cfRule type="cellIs" dxfId="17" priority="23" operator="equal">
      <formula>"Ja"</formula>
    </cfRule>
  </conditionalFormatting>
  <conditionalFormatting sqref="G30">
    <cfRule type="cellIs" dxfId="16" priority="21" operator="equal">
      <formula>"Ja"</formula>
    </cfRule>
  </conditionalFormatting>
  <conditionalFormatting sqref="G34">
    <cfRule type="cellIs" dxfId="15" priority="20" operator="equal">
      <formula>"Ja"</formula>
    </cfRule>
  </conditionalFormatting>
  <conditionalFormatting sqref="G36">
    <cfRule type="cellIs" dxfId="14" priority="19" operator="equal">
      <formula>"Ja"</formula>
    </cfRule>
  </conditionalFormatting>
  <conditionalFormatting sqref="G39">
    <cfRule type="cellIs" dxfId="13" priority="18" operator="equal">
      <formula>"Ja"</formula>
    </cfRule>
  </conditionalFormatting>
  <conditionalFormatting sqref="G42:G43">
    <cfRule type="cellIs" dxfId="12" priority="17" operator="equal">
      <formula>"Ja"</formula>
    </cfRule>
  </conditionalFormatting>
  <conditionalFormatting sqref="G48:G52">
    <cfRule type="cellIs" dxfId="11" priority="14" operator="equal">
      <formula>"Ja"</formula>
    </cfRule>
  </conditionalFormatting>
  <conditionalFormatting sqref="G54:G58">
    <cfRule type="cellIs" dxfId="10" priority="13" operator="equal">
      <formula>"Ja"</formula>
    </cfRule>
  </conditionalFormatting>
  <conditionalFormatting sqref="F10">
    <cfRule type="cellIs" dxfId="9" priority="10" operator="equal">
      <formula>"Ja"</formula>
    </cfRule>
  </conditionalFormatting>
  <conditionalFormatting sqref="G11:G16">
    <cfRule type="cellIs" dxfId="8" priority="9" operator="equal">
      <formula>"Ja"</formula>
    </cfRule>
  </conditionalFormatting>
  <conditionalFormatting sqref="G18:G19">
    <cfRule type="cellIs" dxfId="7" priority="8" operator="equal">
      <formula>"Ja"</formula>
    </cfRule>
  </conditionalFormatting>
  <conditionalFormatting sqref="G21:G24">
    <cfRule type="cellIs" dxfId="6" priority="7" operator="equal">
      <formula>"Ja"</formula>
    </cfRule>
  </conditionalFormatting>
  <conditionalFormatting sqref="G26">
    <cfRule type="cellIs" dxfId="5" priority="6" operator="equal">
      <formula>"Ja"</formula>
    </cfRule>
  </conditionalFormatting>
  <conditionalFormatting sqref="F27:F40">
    <cfRule type="cellIs" dxfId="4" priority="5" operator="equal">
      <formula>"Ja"</formula>
    </cfRule>
  </conditionalFormatting>
  <conditionalFormatting sqref="F42:F43">
    <cfRule type="cellIs" dxfId="3" priority="4" operator="equal">
      <formula>"Ja"</formula>
    </cfRule>
  </conditionalFormatting>
  <conditionalFormatting sqref="F45:F46">
    <cfRule type="cellIs" dxfId="2" priority="3" operator="equal">
      <formula>"Ja"</formula>
    </cfRule>
  </conditionalFormatting>
  <conditionalFormatting sqref="F48:F59">
    <cfRule type="cellIs" dxfId="1" priority="2" operator="equal">
      <formula>"Ja"</formula>
    </cfRule>
  </conditionalFormatting>
  <conditionalFormatting sqref="F61:F62">
    <cfRule type="cellIs" dxfId="0" priority="1" operator="equal">
      <formula>"Ja"</formula>
    </cfRule>
  </conditionalFormatting>
  <dataValidations count="1">
    <dataValidation type="list" allowBlank="1" showInputMessage="1" showErrorMessage="1" sqref="F8:G8 F10:G16 F18:G19 F21:G24 F26:G26 F27:F40 G30 G34 G36 G39 F42:G43 F45:F46 F48:F59 G48:G52 G54:G58 F61:F62">
      <formula1>"Ja, Nej"</formula1>
    </dataValidation>
  </dataValidations>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I Icke-funktionella krav</vt:lpstr>
      <vt:lpstr>Operatörstjänst kundfaktura</vt:lpstr>
      <vt:lpstr>'I Icke-funktionella krav'!Utskriftsrubriker</vt:lpstr>
      <vt:lpstr>'Operatörstjänst kundfaktura'!Utskriftsrubriker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2017-11-23T14:36:05Z</dcterms:modified>
</cp:coreProperties>
</file>