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TK 2024\2 Upphandling\Upphandling AO3 IT-säkerhet\11 Överlämning\Priser\"/>
    </mc:Choice>
  </mc:AlternateContent>
  <xr:revisionPtr revIDLastSave="0" documentId="13_ncr:1_{6E931235-2EC5-4971-A99A-56E9F829B08C}" xr6:coauthVersionLast="47" xr6:coauthVersionMax="47" xr10:uidLastSave="{00000000-0000-0000-0000-000000000000}"/>
  <bookViews>
    <workbookView xWindow="-110" yWindow="-110" windowWidth="19420" windowHeight="11500" xr2:uid="{C664061F-0239-409A-B5E4-AA2B14B5C7D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H11" i="1"/>
  <c r="H10" i="1"/>
  <c r="H9" i="1"/>
  <c r="G11" i="1"/>
  <c r="G10" i="1"/>
  <c r="G9" i="1"/>
  <c r="F11" i="1"/>
  <c r="F10" i="1"/>
  <c r="F9" i="1"/>
</calcChain>
</file>

<file path=xl/sharedStrings.xml><?xml version="1.0" encoding="utf-8"?>
<sst xmlns="http://schemas.openxmlformats.org/spreadsheetml/2006/main" count="28" uniqueCount="28">
  <si>
    <t>Ramavtalsleverantör</t>
  </si>
  <si>
    <t>Organisations nr</t>
  </si>
  <si>
    <t>Pris per timme kompetensnivå 1</t>
  </si>
  <si>
    <t>Pris per timme kompetensnivå 2</t>
  </si>
  <si>
    <t>Pris per timme kompetensnivå 3</t>
  </si>
  <si>
    <t>Pris per timme kompetensnivå 4</t>
  </si>
  <si>
    <t>Castra Group AB</t>
  </si>
  <si>
    <t>556958-4401</t>
  </si>
  <si>
    <t>Combitech Aktiebolag</t>
  </si>
  <si>
    <t>556218-6790</t>
  </si>
  <si>
    <t>556391-0354</t>
  </si>
  <si>
    <t>Kommentarer</t>
  </si>
  <si>
    <t>Timpriser per ramavtalsleverantör</t>
  </si>
  <si>
    <t>Bilaga Priser</t>
  </si>
  <si>
    <t xml:space="preserve">23.3-1688-2024 IT-konsulttjänster - IT-säkerhet  </t>
  </si>
  <si>
    <t>Chas Visual Management AB</t>
  </si>
  <si>
    <t>556726-4758</t>
  </si>
  <si>
    <t>556529-3205</t>
  </si>
  <si>
    <t>HiQ International AB</t>
  </si>
  <si>
    <t>Knowit Aktiebolag (publ)</t>
  </si>
  <si>
    <t>556451-9345</t>
  </si>
  <si>
    <t>Nexer AB</t>
  </si>
  <si>
    <t>556590-6897</t>
  </si>
  <si>
    <t>Pro4u AB</t>
  </si>
  <si>
    <t>556971-2499</t>
  </si>
  <si>
    <t>Regent AB</t>
  </si>
  <si>
    <t>Takpris vid avrop för Konsult inom delområde IT-säkerhet:</t>
  </si>
  <si>
    <r>
      <rPr>
        <b/>
        <i/>
        <sz val="12"/>
        <color theme="1"/>
        <rFont val="Calibri"/>
        <family val="2"/>
        <scheme val="minor"/>
      </rPr>
      <t>Avrop sker endast genom förnyad konkurrensutsättning</t>
    </r>
    <r>
      <rPr>
        <sz val="12"/>
        <color theme="1"/>
        <rFont val="Calibri"/>
        <family val="2"/>
        <scheme val="minor"/>
      </rPr>
      <t xml:space="preserve">
Timpriserna ovan utgör takpriser per kompetensnivå 1-4 vid avrop inom delområdet IT-säkerhet.
Takpriser får inte överstigas i ett Avropssvar i en förnyad konkurrensutsättning men ett lägre pris får erbjudas.
</t>
    </r>
    <r>
      <rPr>
        <b/>
        <sz val="12"/>
        <color theme="1"/>
        <rFont val="Calibri"/>
        <family val="2"/>
        <scheme val="minor"/>
      </rPr>
      <t>Observera att Ramavtalsleverantör vid förnyad konkurrensutsättning har rätt att offerera timpriser som överstiger angivna takpriser om:</t>
    </r>
    <r>
      <rPr>
        <sz val="12"/>
        <color theme="1"/>
        <rFont val="Calibri"/>
        <family val="2"/>
        <scheme val="minor"/>
      </rPr>
      <t xml:space="preserve"> 
</t>
    </r>
    <r>
      <rPr>
        <b/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 xml:space="preserve">  det i avropsförfrågan uttryckligen angetts att en Konsult ska vara en </t>
    </r>
    <r>
      <rPr>
        <b/>
        <i/>
        <sz val="12"/>
        <color theme="1"/>
        <rFont val="Calibri"/>
        <family val="2"/>
        <scheme val="minor"/>
      </rPr>
      <t>specialist på kompetensnivå 5</t>
    </r>
    <r>
      <rPr>
        <sz val="12"/>
        <color theme="1"/>
        <rFont val="Calibri"/>
        <family val="2"/>
        <scheme val="minor"/>
      </rPr>
      <t xml:space="preserve">, 
</t>
    </r>
    <r>
      <rPr>
        <b/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 xml:space="preserve">  det i avropsförfrågan gjorts </t>
    </r>
    <r>
      <rPr>
        <b/>
        <i/>
        <sz val="12"/>
        <color theme="1"/>
        <rFont val="Calibri"/>
        <family val="2"/>
        <scheme val="minor"/>
      </rPr>
      <t>justeringar i Allmänna villkor gällande viten, skadestånd och ersättningar</t>
    </r>
    <r>
      <rPr>
        <sz val="12"/>
        <color theme="1"/>
        <rFont val="Calibri"/>
        <family val="2"/>
        <scheme val="minor"/>
      </rPr>
      <t xml:space="preserve"> som är kostnadsdrivande för Ramavtalsleverantören, 
</t>
    </r>
    <r>
      <rPr>
        <b/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 xml:space="preserve">  det i avropsförfrågan </t>
    </r>
    <r>
      <rPr>
        <b/>
        <i/>
        <sz val="12"/>
        <color theme="1"/>
        <rFont val="Calibri"/>
        <family val="2"/>
        <scheme val="minor"/>
      </rPr>
      <t>hänvisas till mallar för säkerhetsskyddsavtal och personuppgiftsbiträdesavtal som väsentligt avviker</t>
    </r>
    <r>
      <rPr>
        <sz val="12"/>
        <color theme="1"/>
        <rFont val="Calibri"/>
        <family val="2"/>
        <scheme val="minor"/>
      </rPr>
      <t xml:space="preserve"> från de mallar som finns i Ramavtalet.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</si>
</sst>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wrapText="1"/>
    </xf>
    <xf numFmtId="0" fontId="2" fillId="2" borderId="0" xfId="0" applyFont="1" applyFill="1"/>
    <xf numFmtId="164" fontId="0" fillId="2" borderId="0" xfId="0" applyNumberFormat="1" applyFill="1"/>
    <xf numFmtId="0" fontId="0" fillId="0" borderId="0" xfId="0" applyFont="1"/>
    <xf numFmtId="0" fontId="1" fillId="2" borderId="0" xfId="0" applyFont="1" applyFill="1" applyBorder="1" applyAlignment="1">
      <alignment wrapText="1"/>
    </xf>
    <xf numFmtId="0" fontId="3" fillId="0" borderId="0" xfId="0" applyFont="1"/>
    <xf numFmtId="0" fontId="0" fillId="0" borderId="0" xfId="0" applyFont="1" applyAlignment="1">
      <alignment wrapText="1"/>
    </xf>
    <xf numFmtId="0" fontId="0" fillId="2" borderId="3" xfId="0" applyFill="1" applyBorder="1"/>
    <xf numFmtId="0" fontId="4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3" xfId="0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2" borderId="4" xfId="0" applyFont="1" applyFill="1" applyBorder="1" applyAlignment="1">
      <alignment wrapText="1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9D03-399C-4C07-9AB0-C873A0F9E66D}">
  <dimension ref="A1:I23"/>
  <sheetViews>
    <sheetView tabSelected="1" topLeftCell="A7" zoomScale="90" zoomScaleNormal="90" workbookViewId="0">
      <selection activeCell="J16" sqref="J16"/>
    </sheetView>
  </sheetViews>
  <sheetFormatPr defaultRowHeight="14.5" x14ac:dyDescent="0.35"/>
  <cols>
    <col min="1" max="1" width="30.1796875" customWidth="1"/>
    <col min="2" max="2" width="14.81640625" customWidth="1"/>
    <col min="3" max="7" width="13.54296875" customWidth="1"/>
    <col min="8" max="8" width="15" customWidth="1"/>
    <col min="9" max="9" width="13.54296875" customWidth="1"/>
    <col min="11" max="11" width="12.54296875" customWidth="1"/>
  </cols>
  <sheetData>
    <row r="1" spans="1:9" ht="25" customHeight="1" x14ac:dyDescent="0.35">
      <c r="A1" s="16" t="s">
        <v>13</v>
      </c>
    </row>
    <row r="2" spans="1:9" ht="18.5" x14ac:dyDescent="0.45">
      <c r="A2" s="12" t="s">
        <v>12</v>
      </c>
    </row>
    <row r="3" spans="1:9" ht="15.5" x14ac:dyDescent="0.35">
      <c r="A3" s="9" t="s">
        <v>14</v>
      </c>
      <c r="B3" s="7"/>
      <c r="C3" s="7"/>
      <c r="D3" s="7"/>
    </row>
    <row r="5" spans="1:9" s="10" customFormat="1" ht="26.5" customHeight="1" thickBot="1" x14ac:dyDescent="0.4">
      <c r="A5" s="15" t="s">
        <v>0</v>
      </c>
      <c r="B5" s="13" t="s">
        <v>6</v>
      </c>
      <c r="C5" s="13" t="s">
        <v>15</v>
      </c>
      <c r="D5" s="13" t="s">
        <v>8</v>
      </c>
      <c r="E5" s="13" t="s">
        <v>18</v>
      </c>
      <c r="F5" s="13" t="s">
        <v>19</v>
      </c>
      <c r="G5" s="13" t="s">
        <v>21</v>
      </c>
      <c r="H5" s="13" t="s">
        <v>23</v>
      </c>
      <c r="I5" s="13" t="s">
        <v>25</v>
      </c>
    </row>
    <row r="6" spans="1:9" ht="21.5" customHeight="1" x14ac:dyDescent="0.35">
      <c r="A6" s="11" t="s">
        <v>1</v>
      </c>
      <c r="B6" s="17" t="s">
        <v>7</v>
      </c>
      <c r="C6" s="17" t="s">
        <v>16</v>
      </c>
      <c r="D6" s="17" t="s">
        <v>9</v>
      </c>
      <c r="E6" s="17" t="s">
        <v>17</v>
      </c>
      <c r="F6" s="17" t="s">
        <v>10</v>
      </c>
      <c r="G6" s="17" t="s">
        <v>20</v>
      </c>
      <c r="H6" s="17" t="s">
        <v>22</v>
      </c>
      <c r="I6" s="17" t="s">
        <v>24</v>
      </c>
    </row>
    <row r="7" spans="1:9" x14ac:dyDescent="0.35">
      <c r="A7" s="1"/>
      <c r="B7" s="1"/>
      <c r="C7" s="1"/>
      <c r="D7" s="2"/>
      <c r="E7" s="1"/>
      <c r="F7" s="1"/>
      <c r="G7" s="1"/>
      <c r="H7" s="1"/>
      <c r="I7" s="1"/>
    </row>
    <row r="8" spans="1:9" ht="16" customHeight="1" x14ac:dyDescent="0.35">
      <c r="A8" s="25" t="s">
        <v>26</v>
      </c>
      <c r="B8" s="26"/>
      <c r="C8" s="26"/>
      <c r="D8" s="2"/>
      <c r="E8" s="2"/>
      <c r="F8" s="2"/>
      <c r="G8" s="1"/>
      <c r="H8" s="1"/>
      <c r="I8" s="1"/>
    </row>
    <row r="9" spans="1:9" x14ac:dyDescent="0.35">
      <c r="A9" s="4" t="s">
        <v>2</v>
      </c>
      <c r="B9" s="18">
        <v>612.5</v>
      </c>
      <c r="C9" s="18">
        <v>463.5</v>
      </c>
      <c r="D9" s="18">
        <v>674.5</v>
      </c>
      <c r="E9" s="18">
        <v>574.5</v>
      </c>
      <c r="F9" s="18">
        <f>(1123*0.5)</f>
        <v>561.5</v>
      </c>
      <c r="G9" s="18">
        <f>(1298*0.5)</f>
        <v>649</v>
      </c>
      <c r="H9" s="18">
        <f>(1149*0.5)</f>
        <v>574.5</v>
      </c>
      <c r="I9" s="18">
        <f>(1274*0.5)</f>
        <v>637</v>
      </c>
    </row>
    <row r="10" spans="1:9" x14ac:dyDescent="0.35">
      <c r="A10" s="4" t="s">
        <v>3</v>
      </c>
      <c r="B10" s="18">
        <v>796.25</v>
      </c>
      <c r="C10" s="18">
        <v>567.45000000000005</v>
      </c>
      <c r="D10" s="18">
        <v>876.85</v>
      </c>
      <c r="E10" s="18">
        <v>746.85</v>
      </c>
      <c r="F10" s="18">
        <f>(1123*0.65)</f>
        <v>729.95</v>
      </c>
      <c r="G10" s="18">
        <f>(1298*0.65)</f>
        <v>843.7</v>
      </c>
      <c r="H10" s="18">
        <f>(1149*0.65)</f>
        <v>746.85</v>
      </c>
      <c r="I10" s="18">
        <f>(1274*0.65)</f>
        <v>828.1</v>
      </c>
    </row>
    <row r="11" spans="1:9" x14ac:dyDescent="0.35">
      <c r="A11" s="4" t="s">
        <v>4</v>
      </c>
      <c r="B11" s="18">
        <v>980</v>
      </c>
      <c r="C11" s="18">
        <v>698.4</v>
      </c>
      <c r="D11" s="18">
        <v>1079.2</v>
      </c>
      <c r="E11" s="18">
        <v>919.2</v>
      </c>
      <c r="F11" s="18">
        <f>(1123*0.8)</f>
        <v>898.40000000000009</v>
      </c>
      <c r="G11" s="18">
        <f>(1298*0.8)</f>
        <v>1038.4000000000001</v>
      </c>
      <c r="H11" s="18">
        <f>(1149*0.8)</f>
        <v>919.2</v>
      </c>
      <c r="I11" s="18">
        <f>(1274*0.8)</f>
        <v>1019.2</v>
      </c>
    </row>
    <row r="12" spans="1:9" x14ac:dyDescent="0.35">
      <c r="A12" s="4" t="s">
        <v>5</v>
      </c>
      <c r="B12" s="18">
        <v>1225</v>
      </c>
      <c r="C12" s="19">
        <v>873</v>
      </c>
      <c r="D12" s="19">
        <v>1349</v>
      </c>
      <c r="E12" s="19">
        <v>1149</v>
      </c>
      <c r="F12" s="19">
        <v>1123</v>
      </c>
      <c r="G12" s="19">
        <v>1298</v>
      </c>
      <c r="H12" s="19">
        <v>1149</v>
      </c>
      <c r="I12" s="19">
        <v>1274</v>
      </c>
    </row>
    <row r="13" spans="1:9" x14ac:dyDescent="0.35">
      <c r="A13" s="3"/>
      <c r="B13" s="5"/>
      <c r="C13" s="5"/>
      <c r="D13" s="1"/>
      <c r="E13" s="1"/>
      <c r="F13" s="1"/>
      <c r="G13" s="1"/>
      <c r="H13" s="1"/>
      <c r="I13" s="1"/>
    </row>
    <row r="14" spans="1:9" x14ac:dyDescent="0.35">
      <c r="A14" s="20"/>
      <c r="B14" s="6"/>
      <c r="C14" s="6"/>
      <c r="D14" s="1"/>
      <c r="E14" s="1"/>
      <c r="F14" s="1"/>
      <c r="G14" s="2"/>
      <c r="H14" s="2"/>
      <c r="I14" s="1"/>
    </row>
    <row r="15" spans="1:9" x14ac:dyDescent="0.35">
      <c r="A15" s="8" t="s">
        <v>11</v>
      </c>
    </row>
    <row r="16" spans="1:9" ht="174" customHeight="1" x14ac:dyDescent="0.35">
      <c r="A16" s="23" t="s">
        <v>27</v>
      </c>
      <c r="B16" s="24"/>
      <c r="C16" s="24"/>
      <c r="D16" s="24"/>
      <c r="E16" s="24"/>
      <c r="F16" s="22"/>
      <c r="G16" s="22"/>
      <c r="H16" s="22"/>
      <c r="I16" s="14"/>
    </row>
    <row r="17" spans="1:7" ht="15.5" x14ac:dyDescent="0.35">
      <c r="A17" s="21"/>
      <c r="B17" s="22"/>
      <c r="C17" s="22"/>
      <c r="D17" s="22"/>
      <c r="E17" s="22"/>
      <c r="F17" s="9"/>
      <c r="G17" s="9"/>
    </row>
    <row r="18" spans="1:7" ht="15.5" x14ac:dyDescent="0.35">
      <c r="A18" s="9"/>
      <c r="B18" s="9"/>
      <c r="C18" s="9"/>
      <c r="D18" s="9"/>
      <c r="E18" s="9"/>
      <c r="F18" s="9"/>
      <c r="G18" s="9"/>
    </row>
    <row r="19" spans="1:7" ht="15.5" x14ac:dyDescent="0.35">
      <c r="A19" s="9"/>
      <c r="B19" s="9"/>
      <c r="C19" s="9"/>
      <c r="D19" s="9"/>
      <c r="E19" s="9"/>
      <c r="F19" s="9"/>
      <c r="G19" s="9"/>
    </row>
    <row r="20" spans="1:7" ht="15.5" x14ac:dyDescent="0.35">
      <c r="A20" s="9"/>
      <c r="B20" s="9"/>
      <c r="C20" s="9"/>
      <c r="D20" s="9"/>
      <c r="E20" s="9"/>
      <c r="F20" s="9"/>
      <c r="G20" s="9"/>
    </row>
    <row r="22" spans="1:7" ht="15.5" x14ac:dyDescent="0.35">
      <c r="A22" s="9"/>
      <c r="B22" s="9"/>
      <c r="C22" s="9"/>
      <c r="D22" s="9"/>
      <c r="E22" s="9"/>
      <c r="F22" s="9"/>
      <c r="G22" s="9"/>
    </row>
    <row r="23" spans="1:7" ht="15.5" x14ac:dyDescent="0.35">
      <c r="A23" s="9"/>
      <c r="B23" s="9"/>
      <c r="C23" s="9"/>
      <c r="D23" s="9"/>
      <c r="E23" s="9"/>
      <c r="F23" s="9"/>
      <c r="G23" s="9"/>
    </row>
  </sheetData>
  <sortState xmlns:xlrd2="http://schemas.microsoft.com/office/spreadsheetml/2017/richdata2" ref="B10:B12">
    <sortCondition ref="B10:B12"/>
  </sortState>
  <mergeCells count="3">
    <mergeCell ref="A17:E17"/>
    <mergeCell ref="A16:H16"/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Kammarkollegiet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Berg</dc:creator>
  <cp:lastModifiedBy>Susan Hedberg</cp:lastModifiedBy>
  <dcterms:created xsi:type="dcterms:W3CDTF">2025-01-09T12:31:29Z</dcterms:created>
  <dcterms:modified xsi:type="dcterms:W3CDTF">2026-02-16T10:18:11Z</dcterms:modified>
</cp:coreProperties>
</file>